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ONTRATACION 2\Desktop\OFCP\"/>
    </mc:Choice>
  </mc:AlternateContent>
  <bookViews>
    <workbookView xWindow="0" yWindow="0" windowWidth="15345" windowHeight="4575" activeTab="2"/>
  </bookViews>
  <sheets>
    <sheet name="SMMLV" sheetId="19" r:id="rId1"/>
    <sheet name="ALTERNAMOTOR SAS" sheetId="18" r:id="rId2"/>
    <sheet name="AGROAUTOMOTORA SAS" sheetId="20" r:id="rId3"/>
  </sheets>
  <definedNames>
    <definedName name="_xlnm.Print_Area" localSheetId="2">'AGROAUTOMOTORA SAS'!$A$2:$L$41</definedName>
    <definedName name="_xlnm.Print_Area" localSheetId="1">'ALTERNAMOTOR SAS'!$A$2:$L$41</definedName>
    <definedName name="_xlnm.Print_Titles" localSheetId="2">'AGROAUTOMOTORA SAS'!$1:$4</definedName>
    <definedName name="_xlnm.Print_Titles" localSheetId="1">'ALTERNAMOTOR SAS'!$1:$4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12" i="20" l="1"/>
  <c r="I13" i="20"/>
  <c r="H13" i="20"/>
  <c r="I12" i="20"/>
  <c r="G16" i="20"/>
  <c r="I13" i="18"/>
  <c r="I12" i="18"/>
  <c r="G16" i="18"/>
  <c r="J12" i="18" l="1"/>
</calcChain>
</file>

<file path=xl/sharedStrings.xml><?xml version="1.0" encoding="utf-8"?>
<sst xmlns="http://schemas.openxmlformats.org/spreadsheetml/2006/main" count="134" uniqueCount="71">
  <si>
    <t>Proponente</t>
  </si>
  <si>
    <t>Participacion</t>
  </si>
  <si>
    <t>Cumple</t>
  </si>
  <si>
    <t xml:space="preserve"> Valor en $</t>
  </si>
  <si>
    <t>Valor en SMMLV</t>
  </si>
  <si>
    <t>P.O. Valor en $</t>
  </si>
  <si>
    <t>Valor SMMLV</t>
  </si>
  <si>
    <t>Presupuesto Oficial</t>
  </si>
  <si>
    <t>Integrantes</t>
  </si>
  <si>
    <t>1. Experiencia</t>
  </si>
  <si>
    <t>2. Registro Único de Proponentes</t>
  </si>
  <si>
    <t>No. De Certificado</t>
  </si>
  <si>
    <t>Fecha de expediciòn</t>
  </si>
  <si>
    <t xml:space="preserve">Verificado </t>
  </si>
  <si>
    <t>Personal</t>
  </si>
  <si>
    <t>SI</t>
  </si>
  <si>
    <t>ANEXO EVALUACION DE EXPERIENCIA Y TECNICA CONVOCATORIA PÚBLICA DE SELECCIÓN ABREVIADA DE MENOR CUANTÍA No. SAMC-003-2024</t>
  </si>
  <si>
    <t>MANTENIMIENTO PREVENTIVO Y/O CORRECTIVO DE LA MAQUINARIA Y EQUIPOS MENORES DEL BANCO DE MAQUINARIA ADSCRITA A LA SECRETARÍA DE OBRAS PÚBLICAS Y USADA PARA LAS INTERVENCIONES DE REHABILITACIÓN Y MEJORAMIENTO DE LA MALLA VIAL DEL MUNICIPIO DE CHÍA.</t>
  </si>
  <si>
    <t>VERIFICADO</t>
  </si>
  <si>
    <t>3. Personal Minimo Requerido</t>
  </si>
  <si>
    <t>Cuya sumatoria expresada en SMMLV sea igual o superior a dos veces al presupuesto oficial.</t>
  </si>
  <si>
    <t>De igual manera los dos contratos deben estar inscritos en el Registro Único de Proponentes (RUP) y cada uno debe contar
como mínimo con ocho (8) de los siguientes códigos de clasificación UNSPSC: 78181500 - 25171700 - 25171900 - 25172500 - 25172800 - 25172900 - 25174800 - 26101400 - 26101500 - 26111700 - 26111900- 26112000 - 22101700 - 15121500</t>
  </si>
  <si>
    <t>Deberán certificar experiencia en dos (02) contratos cuyas actividades correspondan a mantenimiento de maquinaria suscrito,
ejecutado y liquidado.</t>
  </si>
  <si>
    <t>Codigos de clasificacion UNSPSC 78181500 - 25171700 - 25171900 - 25172500 - 25172800 - 25172900 - 25174800 - 26101400 - 26101500 - 26111700 - 26111900- 26112000 - 22101700 - 15121500</t>
  </si>
  <si>
    <t>Experiencia profesional mínimo de Diez (10) años como Ingeniero Mecánico, contados a partir de la fecha de la matrícula profesional, de igual forma deberá aportar copia de la matricula profesional, copias de los diplomas de grado, certificado de vigencia de la tarjeta profesional vigente.</t>
  </si>
  <si>
    <t>Experiencia específica: El profesional deberá acreditar experiencia como ingeniero mecánico en contratos con entidades públicas o privadas de mínimo ocho (8) años, donde se evidencie que estuvo como director de patio o jefe de taller.</t>
  </si>
  <si>
    <t>Experiencia general mínima de Ocho (8) años como Técnico o Tecnólogo En Mecánica Automotriz y/o Mantenimiento De
Motores Diésel, contados a partir del título, de igual forma deberá aportar copia del diploma de grado.</t>
  </si>
  <si>
    <t>Experiencia específica: El mecánico deberá acreditar experiencia como mecánico diésel en contratos con entidades públicas o privadas de mínimo ocho (8) años, para lo cual deberá aportar las certificaciones respectivas especificando tiempo de servicio, funciones y cargo desempeñado.</t>
  </si>
  <si>
    <t>Experiencia general mínima de Ocho (8) años como Tecnólogo en Mantenimiento Mecatrónico de Automotores contados a partir del título, de igual forma deberá aportar copia del diploma de grado.</t>
  </si>
  <si>
    <t>Experiencia específica: El mecánico deberá acreditar experiencia como mecánico automotriz, de sistemas de inyección electrónica y en sistemas eléctricos en contratos con entidades públicas o privadas de mínimo ocho (8) años, para lo cual deberá aportar las certificaciones respectivas especificando tiempo de servicio, funciones y cargo desempeñado.</t>
  </si>
  <si>
    <t>Experiencia general mínima de ocho (8) años como bachiller; contados a partir del título, de igual forma deberá aportar
copia del diploma de grado.</t>
  </si>
  <si>
    <t>Año</t>
  </si>
  <si>
    <t>Salario mínimo mensual</t>
  </si>
  <si>
    <t>ALTERNAMOTOR SAS</t>
  </si>
  <si>
    <t>__________________</t>
  </si>
  <si>
    <t>17 DE JULIO DE 2024</t>
  </si>
  <si>
    <t>_____________</t>
  </si>
  <si>
    <t>MANTENIMIENTO PREVENTIVO Y CORRECTIVO, ELECTRICO Y MECANICO DE MAQUINARIA Y EQUIPOS MENORES DEL BANCO DE MAQUINARIA DE LA ALCALDIA MUNICIPAL DE CHIA</t>
  </si>
  <si>
    <t>ACREDITA LOS CODIGOS: 78181500 - 25171700 - 25171900 - 25172500 - 25172800 - 25172900 - 25174800 - 26101400 - 26101500 - 26111700 - 26111900- 26112000 - 22101700 - 15121500</t>
  </si>
  <si>
    <t>MANTENIMIENTO PREVENTIVO, CORRECTIVO ELECTRICO Y MECANICO, DE MAQUINARIA Y EQUIPOS MENORES DEL BANCO DE MAQUINARIA DE LA ALCALDIA MUNICIPAL DE CHIA.</t>
  </si>
  <si>
    <t>DIRECTOR Y/O JEFE DE TALLER (1): INGENIERO MECANICO, El Director y/o Jefe de taller debe tener una dedicación de tiempo mínimo del cincuenta por ciento (50%) en el taller, MICHAEL EDWARD TIBOCHE RUBIANO</t>
  </si>
  <si>
    <t>ACREDITA INGENIERO MECANICO, DESDE 28/05/2010, 14 AÑOS 1 MES</t>
  </si>
  <si>
    <t>ACREDITA EXPERIENCIA ESPECIFICA DE 10 AÑOS 2 MESES</t>
  </si>
  <si>
    <t>MECANICO AUTOMOTRIZ UNO (1), El Mecánico Automotriz debe tener una dedicación de tiempo mínimo del sesenta por ciento (60%) en el taller, GERARDO ANDRES VANEGAS BLANDON</t>
  </si>
  <si>
    <t>ACREDITA EXPERIENCIA ESPECIFICA DE 9 AÑOS 6 MESES</t>
  </si>
  <si>
    <t>MECANICO DIESEL UNO (1), El Mecánico Diésel debe tener una dedicación de tiempo mínimo del setenta por ciento (70%) en el taller, CESAR AUGUSTO PÉREZ PEÑA</t>
  </si>
  <si>
    <t>MECANICO GENERAL UNO (1), El Mecánico General debe tener una dedicación de tiempo mínimo del ochenta por ciento (80%) en el taller, WILSON EDUARDO MUNEVAR RAMOS</t>
  </si>
  <si>
    <t>Experiencia específica: El mecánico deberá acreditar experiencia como mecánico de patio o mecánico general en contratos con entidades públicas o privadas de mínimo cinco (5) años, para lo cual deberá aportar las certificaciones respectivas especificando tiempo de servicio, funciones y cargo desempeñado.</t>
  </si>
  <si>
    <t>ACREDITA EXPERIENCIA ESPECIFICA DE 14 AÑOS 6 MESES</t>
  </si>
  <si>
    <t xml:space="preserve">ACREDITA BACHILLER DESDE 28/11/1995, 28 AÑOS 7 MESES </t>
  </si>
  <si>
    <t>AGROAUTOMOTORA SAS</t>
  </si>
  <si>
    <t>S000930126</t>
  </si>
  <si>
    <t>____________________</t>
  </si>
  <si>
    <t>MANTENIMIENTO PREVENTIVO Y CORRECTIVO PARA VEHICULOS, MOTOCICLETAS Y MAQUINARIA MULTIMARCAS INCLUIDO EL SUMINISTRO DE REPUESTOS VIGENCIA 2020-2021.</t>
  </si>
  <si>
    <t>PRESTACIÓN DEL SERVCIO DE MANTENIMIENTO PREVENTIVO Y CORRECTIVO PARA VEHICULOS, MOTOCICLETAS, EQUIPO Y MAQUINARIA MULTIMARCAS QUE HACEN PARTE DEL PARQUE AUTOMOTOR DE LA ALCALDÍA INCLUIDO EL SUMINISTRO DE REPUESTOS ORIGINALES NUEVOS, LUBRICANTES Y MANO DE OBRA.</t>
  </si>
  <si>
    <t>ACREDITA LOS CODIGOS: 25171700 - 25171900 - 26101400 - 26101500 - 26111700 - 26111900- 26112000 - 22101700 - 15121500</t>
  </si>
  <si>
    <t>DIRECTOR Y/O JEFE DE TALLER (1): INGENIERO MECANICO, El Director y/o Jefe de taller debe tener una dedicación de tiempo mínimo del cincuenta por ciento (50%) en el taller, OCTAVIO RODRIGUEZ RODRIGUEZ</t>
  </si>
  <si>
    <t>ACREDITA INGENIERO MECANICO DESDE 07/05/2002, 22 AÑOS 2 MESES</t>
  </si>
  <si>
    <t xml:space="preserve">ACREDITA EXPERIENCIA ESPECIFICA DE 11 AÑOS 8 MESES </t>
  </si>
  <si>
    <t>MECANICO DIESEL UNO (1), El Mecánico Diésel debe tener una dedicación de tiempo mínimo del setenta por ciento (70%) en el taller, JAIR GABRIEL PAEZ RODRIGUEZ</t>
  </si>
  <si>
    <t>MECANICO AUTOMOTRIZ UNO (1), El Mecánico Automotriz debe tener una dedicación de tiempo mínimo del sesenta por ciento (60%) en el taller, JULIAN ANDRES NIÑO ORJUELA</t>
  </si>
  <si>
    <t xml:space="preserve">MECANICO GENERAL UNO (1), El Mecánico General debe tener una dedicación de tiempo mínimo del ochenta por ciento (80%) en el taller, JOHN JAIRO PAEZ LEÓN </t>
  </si>
  <si>
    <t>ACREDITA INGENIERO MECANICO DESDE 25/06/2015, 9 AÑOS</t>
  </si>
  <si>
    <t xml:space="preserve">ACREDITA EXPERIENCIA ESPECIFICA DE 8 AÑOS 8 MESES </t>
  </si>
  <si>
    <t>ACREDITA TECNICO LABORAL EN MANTENIMIENTO DE MOTORES DIESEL DESDE 12/2012, 11 AÑOS 7 MESES, NO ACREDITA MATRICULA PROFESIONAL</t>
  </si>
  <si>
    <t>ACREDITA TECNOLOGO EN MANTENIMIENTO MECATRÓNICO DE AUTOMOTORES, DESDE 11/04/2011, 13 AÑOS 2 MESES, NO ACREDITA MATRICULA PROFESIONAL</t>
  </si>
  <si>
    <t>NO HABIL, LA CARTA DE COMPROMISO RELACIONA UN MUNICIPIO DIFERENTE AL DE CHIA Y NO ACREDITA MATRICULA PROFESIONAL, POR LO QUE CUENTA CON EL TERMINO ESTABLECIDO PARA SUBSANAR</t>
  </si>
  <si>
    <t>NO HABIL, NO ACREDITA EL CARGO CONFORME LO SOLICITADO EN EL PLIEGO DE CONDICIONES Y NO ACREDITA MATRICULA PROFESIONAL, POR LO QUE CUENTA CON EL TERMINO ESTABLECIDO PARA SUBSANAR</t>
  </si>
  <si>
    <t>ACREDITA TECNICO EN MANTENIMIENTO DE MOTORES DIESEL DESDE 09/02/2009, 15 AÑOS 5 MESES, Y NO ACREDITA MATRICULA PROFESIONAL</t>
  </si>
  <si>
    <t>ACREDITA TECNOLOGO EN MANTENIMIENTO MECATRONICO DE AUTOMOTORES DESDE 26/01/2015, 9 AÑOS 5 MESES, Y NO ACREDITA MATRICULA PROFESIONAL</t>
  </si>
  <si>
    <t>NO HABIL, NO ACREDITA EL CARGO CONFORME LO SOLICITADO EN EL PLIEGO DE CONDICIONES Y NO ACREDITA MATRICULA PROFESIONAL, POR LO QUE CUENTA CON EL TERMINO ESTABLECIDO PARA SUBSANAR.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</si>
</sst>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quot;$&quot;\ * #,##0.00_);_(&quot;$&quot;\ * \(#,##0.00\);_(&quot;$&quot;\ * &quot;-&quot;??_);_(@_)"/>
    <numFmt numFmtId="165" formatCode="_-* #,##0.00\ _P_t_s_-;\-* #,##0.00\ _P_t_s_-;_-* &quot;-&quot;??\ _P_t_s_-;_-@_-"/>
    <numFmt numFmtId="166" formatCode="_-* #,##0\ _P_t_s_-;\-* #,##0\ _P_t_s_-;_-* &quot;-&quot;??\ _P_t_s_-;_-@_-"/>
    <numFmt numFmtId="167" formatCode="_ * #,##0_ ;_ * \-#,##0_ ;_ * &quot;-&quot;??_ ;_ @_ "/>
    <numFmt numFmtId="168" formatCode="[$$-240A]\ #,##0.00"/>
    <numFmt numFmtId="169" formatCode="&quot;$&quot;\ #,##0.00"/>
    <numFmt numFmtId="170" formatCode="[$$-240A]#,##0.00"/>
    <numFmt numFmtId="171" formatCode="&quot;$&quot;#,##0.00"/>
    <numFmt numFmtId="172" formatCode="[$$]\ #,##0.00;\-[$$]\ #,##0.00"/>
  </numFmts>
  <fonts count="23" x14ac:knownFonts="1">
    <font>
      <sz val="10"/>
      <name val="Arial"/>
    </font>
    <font>
      <sz val="10"/>
      <name val="Arial"/>
      <family val="2"/>
    </font>
    <font>
      <sz val="10"/>
      <name val="Arial"/>
      <family val="2"/>
    </font>
    <font>
      <b/>
      <sz val="14"/>
      <name val="Arial"/>
      <family val="2"/>
    </font>
    <font>
      <sz val="14"/>
      <name val="Arial"/>
      <family val="2"/>
    </font>
    <font>
      <sz val="12"/>
      <name val="Arial"/>
      <family val="2"/>
    </font>
    <font>
      <b/>
      <sz val="22"/>
      <name val="Arial"/>
      <family val="2"/>
    </font>
    <font>
      <b/>
      <sz val="48"/>
      <name val="Arial"/>
      <family val="2"/>
    </font>
    <font>
      <sz val="48"/>
      <name val="Arial"/>
      <family val="2"/>
    </font>
    <font>
      <b/>
      <sz val="72"/>
      <name val="Arial"/>
      <family val="2"/>
    </font>
    <font>
      <sz val="72"/>
      <name val="Arial"/>
      <family val="2"/>
    </font>
    <font>
      <sz val="10"/>
      <name val="Arial"/>
      <family val="2"/>
    </font>
    <font>
      <sz val="65"/>
      <name val="Arial"/>
      <family val="2"/>
    </font>
    <font>
      <b/>
      <sz val="65"/>
      <name val="Arial"/>
      <family val="2"/>
    </font>
    <font>
      <sz val="50"/>
      <color theme="1"/>
      <name val="Arial"/>
      <family val="2"/>
    </font>
    <font>
      <b/>
      <sz val="58"/>
      <name val="Arial"/>
      <family val="2"/>
    </font>
    <font>
      <sz val="55"/>
      <name val="Arial"/>
      <family val="2"/>
    </font>
    <font>
      <sz val="60"/>
      <name val="Arial"/>
      <family val="2"/>
    </font>
    <font>
      <sz val="45"/>
      <name val="Arial"/>
      <family val="2"/>
    </font>
    <font>
      <b/>
      <sz val="45"/>
      <name val="Arial"/>
      <family val="2"/>
    </font>
    <font>
      <b/>
      <sz val="50"/>
      <name val="Arial"/>
      <family val="2"/>
    </font>
    <font>
      <sz val="10"/>
      <color theme="1"/>
      <name val="Arial"/>
      <family val="2"/>
    </font>
    <font>
      <b/>
      <sz val="11"/>
      <color theme="1"/>
      <name val="Arial"/>
      <family val="2"/>
    </font>
  </fonts>
  <fills count="7">
    <fill>
      <patternFill patternType="none"/>
    </fill>
    <fill>
      <patternFill patternType="gray125"/>
    </fill>
    <fill>
      <patternFill patternType="solid">
        <fgColor theme="0"/>
        <bgColor indexed="64"/>
      </patternFill>
    </fill>
    <fill>
      <patternFill patternType="solid">
        <fgColor rgb="FFF0F4FA"/>
      </patternFill>
    </fill>
    <fill>
      <patternFill patternType="solid">
        <fgColor rgb="FFFFFFFF"/>
      </patternFill>
    </fill>
    <fill>
      <patternFill patternType="solid">
        <fgColor rgb="FFD6EAF8"/>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rgb="FF979991"/>
      </left>
      <right style="medium">
        <color indexed="64"/>
      </right>
      <top style="medium">
        <color indexed="64"/>
      </top>
      <bottom style="thin">
        <color rgb="FF979991"/>
      </bottom>
      <diagonal/>
    </border>
    <border>
      <left style="medium">
        <color indexed="64"/>
      </left>
      <right/>
      <top style="thin">
        <color rgb="FF979991"/>
      </top>
      <bottom style="thin">
        <color rgb="FF979991"/>
      </bottom>
      <diagonal/>
    </border>
    <border>
      <left style="thin">
        <color rgb="FF979991"/>
      </left>
      <right style="medium">
        <color indexed="64"/>
      </right>
      <top style="thin">
        <color rgb="FF979991"/>
      </top>
      <bottom style="thin">
        <color rgb="FF979991"/>
      </bottom>
      <diagonal/>
    </border>
    <border>
      <left style="medium">
        <color indexed="64"/>
      </left>
      <right/>
      <top style="thin">
        <color rgb="FF979991"/>
      </top>
      <bottom/>
      <diagonal/>
    </border>
    <border>
      <left style="thin">
        <color rgb="FF979991"/>
      </left>
      <right style="medium">
        <color indexed="64"/>
      </right>
      <top style="thin">
        <color rgb="FF979991"/>
      </top>
      <bottom/>
      <diagonal/>
    </border>
    <border>
      <left style="medium">
        <color indexed="64"/>
      </left>
      <right/>
      <top style="thin">
        <color indexed="64"/>
      </top>
      <bottom style="medium">
        <color indexed="64"/>
      </bottom>
      <diagonal/>
    </border>
    <border>
      <left style="thin">
        <color rgb="FF979991"/>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4">
    <xf numFmtId="0" fontId="0" fillId="0" borderId="0"/>
    <xf numFmtId="165" fontId="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cellStyleXfs>
  <cellXfs count="104">
    <xf numFmtId="0" fontId="0" fillId="0" borderId="0" xfId="0"/>
    <xf numFmtId="0" fontId="2" fillId="0" borderId="0" xfId="0" applyFont="1"/>
    <xf numFmtId="165" fontId="2" fillId="0" borderId="0" xfId="1" applyFont="1" applyFill="1"/>
    <xf numFmtId="0" fontId="4" fillId="0" borderId="0" xfId="0" applyFont="1"/>
    <xf numFmtId="0" fontId="3" fillId="0" borderId="0" xfId="0" applyFont="1"/>
    <xf numFmtId="165" fontId="4" fillId="0" borderId="0" xfId="1" applyFont="1" applyFill="1"/>
    <xf numFmtId="167" fontId="4" fillId="0" borderId="0" xfId="1" applyNumberFormat="1" applyFont="1" applyFill="1"/>
    <xf numFmtId="167" fontId="2" fillId="0" borderId="0" xfId="1" applyNumberFormat="1" applyFont="1" applyFill="1"/>
    <xf numFmtId="0" fontId="2" fillId="0" borderId="0" xfId="0" applyFont="1" applyAlignment="1">
      <alignment wrapText="1"/>
    </xf>
    <xf numFmtId="0" fontId="6" fillId="0" borderId="0" xfId="0" applyFont="1" applyAlignment="1">
      <alignment vertical="center" wrapText="1"/>
    </xf>
    <xf numFmtId="0" fontId="5" fillId="0" borderId="0" xfId="0" applyFont="1" applyAlignment="1">
      <alignment horizontal="center" vertical="center" wrapText="1"/>
    </xf>
    <xf numFmtId="0" fontId="1" fillId="0" borderId="0" xfId="0" applyFont="1" applyAlignment="1">
      <alignment wrapText="1"/>
    </xf>
    <xf numFmtId="0" fontId="1" fillId="0" borderId="0" xfId="0" applyFont="1"/>
    <xf numFmtId="168" fontId="1" fillId="0" borderId="0" xfId="0" applyNumberFormat="1" applyFont="1" applyAlignment="1">
      <alignment wrapText="1"/>
    </xf>
    <xf numFmtId="9" fontId="5"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9" fontId="5" fillId="0" borderId="0" xfId="0" quotePrefix="1" applyNumberFormat="1" applyFont="1" applyAlignment="1">
      <alignment horizontal="center" vertical="center" wrapText="1"/>
    </xf>
    <xf numFmtId="169" fontId="5" fillId="0" borderId="0" xfId="0" applyNumberFormat="1" applyFont="1" applyAlignment="1">
      <alignment horizontal="center" vertical="center" wrapText="1"/>
    </xf>
    <xf numFmtId="0" fontId="9" fillId="0" borderId="0" xfId="0" applyFont="1"/>
    <xf numFmtId="0" fontId="10" fillId="0" borderId="0" xfId="0" applyFont="1"/>
    <xf numFmtId="165" fontId="10" fillId="0" borderId="0" xfId="1" applyFont="1" applyFill="1"/>
    <xf numFmtId="0" fontId="8" fillId="0" borderId="0" xfId="0" applyFont="1" applyAlignment="1">
      <alignment horizontal="center" vertical="center" wrapText="1"/>
    </xf>
    <xf numFmtId="0" fontId="8" fillId="0" borderId="2" xfId="0" applyFont="1" applyBorder="1" applyAlignment="1">
      <alignment wrapText="1"/>
    </xf>
    <xf numFmtId="0" fontId="8" fillId="0" borderId="3" xfId="0" applyFont="1" applyBorder="1" applyAlignment="1">
      <alignment wrapText="1"/>
    </xf>
    <xf numFmtId="0" fontId="7" fillId="0" borderId="0" xfId="0" applyFont="1" applyAlignment="1">
      <alignment horizontal="center" vertical="center" wrapText="1"/>
    </xf>
    <xf numFmtId="0" fontId="8" fillId="0" borderId="0" xfId="0" quotePrefix="1" applyFont="1" applyAlignment="1">
      <alignment horizontal="center" vertical="center" wrapText="1"/>
    </xf>
    <xf numFmtId="10" fontId="8" fillId="0" borderId="0" xfId="0" quotePrefix="1" applyNumberFormat="1" applyFont="1" applyAlignment="1">
      <alignment horizontal="center" vertical="center" wrapText="1"/>
    </xf>
    <xf numFmtId="168" fontId="8" fillId="0" borderId="0" xfId="0" quotePrefix="1" applyNumberFormat="1" applyFont="1" applyAlignment="1">
      <alignment vertical="center" wrapText="1"/>
    </xf>
    <xf numFmtId="2" fontId="8" fillId="0" borderId="0" xfId="0" quotePrefix="1" applyNumberFormat="1" applyFont="1" applyAlignment="1">
      <alignment horizontal="center" vertical="center" wrapText="1"/>
    </xf>
    <xf numFmtId="2" fontId="7" fillId="0" borderId="0" xfId="0" applyNumberFormat="1" applyFont="1" applyAlignment="1">
      <alignment horizontal="center" vertical="center" wrapText="1"/>
    </xf>
    <xf numFmtId="168" fontId="9" fillId="0" borderId="1" xfId="0" applyNumberFormat="1" applyFont="1" applyBorder="1" applyAlignment="1">
      <alignment horizontal="center" vertical="center" wrapText="1"/>
    </xf>
    <xf numFmtId="166" fontId="9" fillId="0" borderId="1" xfId="1" applyNumberFormat="1" applyFont="1" applyFill="1" applyBorder="1" applyAlignment="1">
      <alignment horizontal="center" vertical="center" wrapText="1"/>
    </xf>
    <xf numFmtId="168" fontId="10" fillId="0" borderId="1" xfId="0" applyNumberFormat="1" applyFont="1" applyBorder="1" applyAlignment="1">
      <alignment horizontal="center" vertical="center" wrapText="1"/>
    </xf>
    <xf numFmtId="166" fontId="7" fillId="0" borderId="0" xfId="1" applyNumberFormat="1" applyFont="1" applyFill="1" applyBorder="1" applyAlignment="1">
      <alignment horizontal="center" vertical="center" wrapText="1"/>
    </xf>
    <xf numFmtId="2" fontId="8" fillId="0" borderId="0" xfId="0" applyNumberFormat="1" applyFont="1" applyAlignment="1">
      <alignment horizontal="center" wrapText="1"/>
    </xf>
    <xf numFmtId="0" fontId="9" fillId="0" borderId="0" xfId="0" applyFont="1" applyAlignment="1">
      <alignment vertical="center" wrapText="1"/>
    </xf>
    <xf numFmtId="2" fontId="10" fillId="0" borderId="1" xfId="0" applyNumberFormat="1" applyFont="1" applyBorder="1" applyAlignment="1">
      <alignment horizontal="center" vertical="center" wrapText="1"/>
    </xf>
    <xf numFmtId="0" fontId="9" fillId="0" borderId="0" xfId="0" applyFont="1" applyAlignment="1">
      <alignment horizontal="left" vertical="center" wrapText="1"/>
    </xf>
    <xf numFmtId="168" fontId="10" fillId="0" borderId="0" xfId="0" applyNumberFormat="1" applyFont="1" applyAlignment="1">
      <alignment horizontal="center" vertical="center" wrapText="1"/>
    </xf>
    <xf numFmtId="2" fontId="10" fillId="0" borderId="0" xfId="0" applyNumberFormat="1" applyFont="1" applyAlignment="1">
      <alignment horizontal="center" vertical="center" wrapText="1"/>
    </xf>
    <xf numFmtId="0" fontId="9" fillId="0" borderId="0" xfId="0" applyFont="1" applyAlignment="1">
      <alignment horizontal="center" vertical="center" wrapText="1"/>
    </xf>
    <xf numFmtId="0" fontId="12" fillId="0" borderId="0" xfId="0" applyFont="1" applyAlignment="1">
      <alignment vertical="center" wrapText="1"/>
    </xf>
    <xf numFmtId="0" fontId="12" fillId="0" borderId="0" xfId="0" applyFont="1" applyAlignment="1">
      <alignment horizontal="center" vertical="center" wrapText="1"/>
    </xf>
    <xf numFmtId="9" fontId="10" fillId="0" borderId="0" xfId="3" applyFont="1" applyFill="1" applyBorder="1" applyAlignment="1">
      <alignment horizontal="center" vertical="center" wrapText="1"/>
    </xf>
    <xf numFmtId="170" fontId="10" fillId="0" borderId="0" xfId="2" applyNumberFormat="1" applyFont="1" applyFill="1" applyBorder="1" applyAlignment="1">
      <alignment horizontal="right" vertical="center" wrapText="1"/>
    </xf>
    <xf numFmtId="2" fontId="10" fillId="0" borderId="0" xfId="0" quotePrefix="1" applyNumberFormat="1" applyFont="1" applyAlignment="1">
      <alignment horizontal="center" vertical="center" wrapText="1"/>
    </xf>
    <xf numFmtId="9" fontId="12" fillId="0" borderId="1" xfId="3" applyFont="1" applyFill="1" applyBorder="1" applyAlignment="1">
      <alignment horizontal="center" vertical="center" wrapText="1"/>
    </xf>
    <xf numFmtId="171" fontId="10" fillId="0" borderId="1" xfId="3" applyNumberFormat="1" applyFont="1" applyFill="1" applyBorder="1" applyAlignment="1">
      <alignment horizontal="right" vertical="center" wrapText="1"/>
    </xf>
    <xf numFmtId="0" fontId="9" fillId="0" borderId="1" xfId="0" applyFont="1" applyBorder="1" applyAlignment="1">
      <alignment horizontal="center" vertical="center" wrapText="1"/>
    </xf>
    <xf numFmtId="2" fontId="14" fillId="0" borderId="1" xfId="0" quotePrefix="1" applyNumberFormat="1" applyFont="1" applyBorder="1" applyAlignment="1">
      <alignment horizontal="center" vertical="center" wrapText="1"/>
    </xf>
    <xf numFmtId="0" fontId="1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0" xfId="0" applyFont="1" applyAlignment="1">
      <alignment horizontal="center" vertical="center" wrapText="1"/>
    </xf>
    <xf numFmtId="0" fontId="16" fillId="0" borderId="0" xfId="0" applyFont="1" applyAlignment="1">
      <alignment horizontal="center" vertical="center" wrapText="1"/>
    </xf>
    <xf numFmtId="0" fontId="10" fillId="2" borderId="0" xfId="0" applyFont="1" applyFill="1" applyAlignment="1">
      <alignment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2" fontId="10" fillId="0" borderId="1" xfId="2" applyNumberFormat="1" applyFont="1" applyFill="1" applyBorder="1" applyAlignment="1">
      <alignment horizontal="center" vertical="center" wrapText="1"/>
    </xf>
    <xf numFmtId="0" fontId="18" fillId="0" borderId="0" xfId="0" applyFont="1" applyAlignment="1">
      <alignment horizontal="center" vertical="center"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18" fillId="2" borderId="0" xfId="0" applyFont="1" applyFill="1" applyAlignment="1">
      <alignment horizontal="center" vertical="center" wrapText="1"/>
    </xf>
    <xf numFmtId="0" fontId="22" fillId="3" borderId="9" xfId="0" applyFont="1" applyFill="1" applyBorder="1" applyAlignment="1">
      <alignment horizontal="center" vertical="center" wrapText="1"/>
    </xf>
    <xf numFmtId="0" fontId="22" fillId="3" borderId="10" xfId="0" applyFont="1" applyFill="1" applyBorder="1" applyAlignment="1">
      <alignment horizontal="center" vertical="center" wrapText="1"/>
    </xf>
    <xf numFmtId="172" fontId="21" fillId="4" borderId="12" xfId="0" applyNumberFormat="1" applyFont="1" applyFill="1" applyBorder="1" applyAlignment="1">
      <alignment horizontal="right" vertical="center" wrapText="1"/>
    </xf>
    <xf numFmtId="172" fontId="21" fillId="5" borderId="12" xfId="0" applyNumberFormat="1" applyFont="1" applyFill="1" applyBorder="1" applyAlignment="1">
      <alignment horizontal="right" vertical="center" wrapText="1"/>
    </xf>
    <xf numFmtId="172" fontId="21" fillId="0" borderId="12" xfId="0" applyNumberFormat="1" applyFont="1" applyBorder="1" applyAlignment="1">
      <alignment horizontal="right" vertical="center" wrapText="1"/>
    </xf>
    <xf numFmtId="172" fontId="21" fillId="4" borderId="14" xfId="0" applyNumberFormat="1" applyFont="1" applyFill="1" applyBorder="1" applyAlignment="1">
      <alignment horizontal="right" vertical="center" wrapText="1"/>
    </xf>
    <xf numFmtId="172" fontId="21" fillId="4" borderId="16" xfId="0" applyNumberFormat="1" applyFont="1" applyFill="1" applyBorder="1" applyAlignment="1">
      <alignment horizontal="right" vertical="center" wrapText="1"/>
    </xf>
    <xf numFmtId="1" fontId="21" fillId="3" borderId="11" xfId="0" applyNumberFormat="1" applyFont="1" applyFill="1" applyBorder="1" applyAlignment="1">
      <alignment horizontal="center" vertical="center" wrapText="1"/>
    </xf>
    <xf numFmtId="1" fontId="21" fillId="5" borderId="11" xfId="0" applyNumberFormat="1" applyFont="1" applyFill="1" applyBorder="1" applyAlignment="1">
      <alignment horizontal="center" vertical="center" wrapText="1"/>
    </xf>
    <xf numFmtId="1" fontId="21" fillId="0" borderId="11" xfId="0" applyNumberFormat="1" applyFont="1" applyBorder="1" applyAlignment="1">
      <alignment horizontal="center" vertical="center" wrapText="1"/>
    </xf>
    <xf numFmtId="1" fontId="21" fillId="3" borderId="13" xfId="0" applyNumberFormat="1" applyFont="1" applyFill="1" applyBorder="1" applyAlignment="1">
      <alignment horizontal="center" vertical="center" wrapText="1"/>
    </xf>
    <xf numFmtId="1" fontId="21" fillId="3" borderId="15"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6" borderId="1" xfId="0" applyFont="1" applyFill="1" applyBorder="1" applyAlignment="1">
      <alignment horizontal="center" vertical="center" wrapText="1"/>
    </xf>
    <xf numFmtId="14" fontId="18" fillId="0" borderId="17" xfId="0" applyNumberFormat="1" applyFont="1" applyBorder="1" applyAlignment="1">
      <alignment horizontal="center" vertical="center" wrapText="1"/>
    </xf>
    <xf numFmtId="14" fontId="18" fillId="0" borderId="18" xfId="0" applyNumberFormat="1" applyFont="1" applyBorder="1" applyAlignment="1">
      <alignment horizontal="center" vertical="center" wrapText="1"/>
    </xf>
    <xf numFmtId="14" fontId="18" fillId="0" borderId="19" xfId="0" applyNumberFormat="1" applyFont="1" applyBorder="1" applyAlignment="1">
      <alignment horizontal="center" vertical="center" wrapText="1"/>
    </xf>
    <xf numFmtId="14" fontId="18" fillId="0" borderId="3" xfId="0" applyNumberFormat="1" applyFont="1" applyBorder="1" applyAlignment="1">
      <alignment horizontal="center" vertical="center" wrapText="1"/>
    </xf>
    <xf numFmtId="2" fontId="10" fillId="0" borderId="7" xfId="0" quotePrefix="1" applyNumberFormat="1" applyFont="1" applyBorder="1" applyAlignment="1">
      <alignment horizontal="center" vertical="center" wrapText="1"/>
    </xf>
    <xf numFmtId="2" fontId="10" fillId="0" borderId="8" xfId="0" quotePrefix="1" applyNumberFormat="1"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9"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9" fillId="0" borderId="4" xfId="0" applyFont="1" applyBorder="1" applyAlignment="1">
      <alignment horizontal="lef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12" fillId="0" borderId="8" xfId="0" applyFont="1" applyBorder="1" applyAlignment="1">
      <alignment horizontal="center" vertical="center" wrapText="1"/>
    </xf>
    <xf numFmtId="14" fontId="9" fillId="6" borderId="17"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18" xfId="0" applyNumberFormat="1" applyFont="1" applyFill="1" applyBorder="1" applyAlignment="1">
      <alignment horizontal="center" vertical="center" wrapText="1"/>
    </xf>
    <xf numFmtId="14" fontId="9" fillId="6" borderId="19" xfId="0" applyNumberFormat="1" applyFont="1" applyFill="1" applyBorder="1" applyAlignment="1">
      <alignment horizontal="center" vertical="center" wrapText="1"/>
    </xf>
    <xf numFmtId="14" fontId="9" fillId="6" borderId="2" xfId="0" applyNumberFormat="1" applyFont="1" applyFill="1" applyBorder="1" applyAlignment="1">
      <alignment horizontal="center" vertical="center" wrapText="1"/>
    </xf>
    <xf numFmtId="14" fontId="9" fillId="6" borderId="3" xfId="0" applyNumberFormat="1" applyFont="1" applyFill="1" applyBorder="1" applyAlignment="1">
      <alignment horizontal="center" vertical="center" wrapText="1"/>
    </xf>
  </cellXfs>
  <cellStyles count="4">
    <cellStyle name="Millares" xfId="1" builtinId="3"/>
    <cellStyle name="Moneda" xfId="2" builtinId="4"/>
    <cellStyle name="Normal" xfId="0" builtinId="0"/>
    <cellStyle name="Porcentaje"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5"/>
  <sheetViews>
    <sheetView workbookViewId="0">
      <selection activeCell="C41" sqref="C41"/>
    </sheetView>
  </sheetViews>
  <sheetFormatPr baseColWidth="10" defaultRowHeight="12.75" x14ac:dyDescent="0.2"/>
  <cols>
    <col min="2" max="2" width="13.28515625" customWidth="1"/>
    <col min="3" max="3" width="21.42578125" customWidth="1"/>
  </cols>
  <sheetData>
    <row r="3" spans="2:3" ht="13.5" thickBot="1" x14ac:dyDescent="0.25"/>
    <row r="4" spans="2:3" ht="33.950000000000003" customHeight="1" x14ac:dyDescent="0.2">
      <c r="B4" s="65" t="s">
        <v>31</v>
      </c>
      <c r="C4" s="66" t="s">
        <v>32</v>
      </c>
    </row>
    <row r="5" spans="2:3" x14ac:dyDescent="0.2">
      <c r="B5" s="72">
        <v>1984</v>
      </c>
      <c r="C5" s="67">
        <v>11298</v>
      </c>
    </row>
    <row r="6" spans="2:3" x14ac:dyDescent="0.2">
      <c r="B6" s="73">
        <v>1985</v>
      </c>
      <c r="C6" s="68">
        <v>13558</v>
      </c>
    </row>
    <row r="7" spans="2:3" x14ac:dyDescent="0.2">
      <c r="B7" s="72">
        <v>1986</v>
      </c>
      <c r="C7" s="67">
        <v>16811</v>
      </c>
    </row>
    <row r="8" spans="2:3" x14ac:dyDescent="0.2">
      <c r="B8" s="73">
        <v>1987</v>
      </c>
      <c r="C8" s="68">
        <v>20510</v>
      </c>
    </row>
    <row r="9" spans="2:3" x14ac:dyDescent="0.2">
      <c r="B9" s="72">
        <v>1988</v>
      </c>
      <c r="C9" s="67">
        <v>25637</v>
      </c>
    </row>
    <row r="10" spans="2:3" x14ac:dyDescent="0.2">
      <c r="B10" s="73">
        <v>1989</v>
      </c>
      <c r="C10" s="68">
        <v>32560</v>
      </c>
    </row>
    <row r="11" spans="2:3" x14ac:dyDescent="0.2">
      <c r="B11" s="72">
        <v>1990</v>
      </c>
      <c r="C11" s="67">
        <v>41025</v>
      </c>
    </row>
    <row r="12" spans="2:3" x14ac:dyDescent="0.2">
      <c r="B12" s="73">
        <v>1991</v>
      </c>
      <c r="C12" s="68">
        <v>51720</v>
      </c>
    </row>
    <row r="13" spans="2:3" x14ac:dyDescent="0.2">
      <c r="B13" s="72">
        <v>1992</v>
      </c>
      <c r="C13" s="67">
        <v>65190</v>
      </c>
    </row>
    <row r="14" spans="2:3" x14ac:dyDescent="0.2">
      <c r="B14" s="73">
        <v>1993</v>
      </c>
      <c r="C14" s="68">
        <v>81510</v>
      </c>
    </row>
    <row r="15" spans="2:3" x14ac:dyDescent="0.2">
      <c r="B15" s="72">
        <v>1994</v>
      </c>
      <c r="C15" s="67">
        <v>98700</v>
      </c>
    </row>
    <row r="16" spans="2:3" x14ac:dyDescent="0.2">
      <c r="B16" s="73">
        <v>1995</v>
      </c>
      <c r="C16" s="68">
        <v>118934</v>
      </c>
    </row>
    <row r="17" spans="2:3" x14ac:dyDescent="0.2">
      <c r="B17" s="72">
        <v>1996</v>
      </c>
      <c r="C17" s="67">
        <v>142125</v>
      </c>
    </row>
    <row r="18" spans="2:3" x14ac:dyDescent="0.2">
      <c r="B18" s="73">
        <v>1997</v>
      </c>
      <c r="C18" s="68">
        <v>172005</v>
      </c>
    </row>
    <row r="19" spans="2:3" x14ac:dyDescent="0.2">
      <c r="B19" s="72">
        <v>1998</v>
      </c>
      <c r="C19" s="67">
        <v>203826</v>
      </c>
    </row>
    <row r="20" spans="2:3" x14ac:dyDescent="0.2">
      <c r="B20" s="73">
        <v>1999</v>
      </c>
      <c r="C20" s="68">
        <v>236460</v>
      </c>
    </row>
    <row r="21" spans="2:3" x14ac:dyDescent="0.2">
      <c r="B21" s="72">
        <v>2000</v>
      </c>
      <c r="C21" s="67">
        <v>260100</v>
      </c>
    </row>
    <row r="22" spans="2:3" x14ac:dyDescent="0.2">
      <c r="B22" s="73">
        <v>2001</v>
      </c>
      <c r="C22" s="68">
        <v>286000</v>
      </c>
    </row>
    <row r="23" spans="2:3" x14ac:dyDescent="0.2">
      <c r="B23" s="72">
        <v>2002</v>
      </c>
      <c r="C23" s="67">
        <v>309000</v>
      </c>
    </row>
    <row r="24" spans="2:3" x14ac:dyDescent="0.2">
      <c r="B24" s="73">
        <v>2003</v>
      </c>
      <c r="C24" s="68">
        <v>332000</v>
      </c>
    </row>
    <row r="25" spans="2:3" x14ac:dyDescent="0.2">
      <c r="B25" s="72">
        <v>2004</v>
      </c>
      <c r="C25" s="67">
        <v>358000</v>
      </c>
    </row>
    <row r="26" spans="2:3" x14ac:dyDescent="0.2">
      <c r="B26" s="73">
        <v>2005</v>
      </c>
      <c r="C26" s="68">
        <v>381500</v>
      </c>
    </row>
    <row r="27" spans="2:3" x14ac:dyDescent="0.2">
      <c r="B27" s="72">
        <v>2006</v>
      </c>
      <c r="C27" s="67">
        <v>408000</v>
      </c>
    </row>
    <row r="28" spans="2:3" x14ac:dyDescent="0.2">
      <c r="B28" s="73">
        <v>2007</v>
      </c>
      <c r="C28" s="68">
        <v>433700</v>
      </c>
    </row>
    <row r="29" spans="2:3" x14ac:dyDescent="0.2">
      <c r="B29" s="72">
        <v>2008</v>
      </c>
      <c r="C29" s="67">
        <v>461500</v>
      </c>
    </row>
    <row r="30" spans="2:3" x14ac:dyDescent="0.2">
      <c r="B30" s="73">
        <v>2009</v>
      </c>
      <c r="C30" s="68">
        <v>496900</v>
      </c>
    </row>
    <row r="31" spans="2:3" x14ac:dyDescent="0.2">
      <c r="B31" s="72">
        <v>2010</v>
      </c>
      <c r="C31" s="67">
        <v>515000</v>
      </c>
    </row>
    <row r="32" spans="2:3" x14ac:dyDescent="0.2">
      <c r="B32" s="73">
        <v>2011</v>
      </c>
      <c r="C32" s="68">
        <v>535600</v>
      </c>
    </row>
    <row r="33" spans="2:3" x14ac:dyDescent="0.2">
      <c r="B33" s="72">
        <v>2012</v>
      </c>
      <c r="C33" s="67">
        <v>566700</v>
      </c>
    </row>
    <row r="34" spans="2:3" x14ac:dyDescent="0.2">
      <c r="B34" s="73">
        <v>2013</v>
      </c>
      <c r="C34" s="68">
        <v>589500</v>
      </c>
    </row>
    <row r="35" spans="2:3" x14ac:dyDescent="0.2">
      <c r="B35" s="72">
        <v>2014</v>
      </c>
      <c r="C35" s="67">
        <v>616000</v>
      </c>
    </row>
    <row r="36" spans="2:3" x14ac:dyDescent="0.2">
      <c r="B36" s="73">
        <v>2015</v>
      </c>
      <c r="C36" s="68">
        <v>644350</v>
      </c>
    </row>
    <row r="37" spans="2:3" x14ac:dyDescent="0.2">
      <c r="B37" s="72">
        <v>2016</v>
      </c>
      <c r="C37" s="67">
        <v>689455</v>
      </c>
    </row>
    <row r="38" spans="2:3" x14ac:dyDescent="0.2">
      <c r="B38" s="73">
        <v>2017</v>
      </c>
      <c r="C38" s="68">
        <v>737717</v>
      </c>
    </row>
    <row r="39" spans="2:3" x14ac:dyDescent="0.2">
      <c r="B39" s="72">
        <v>2018</v>
      </c>
      <c r="C39" s="67">
        <v>781242</v>
      </c>
    </row>
    <row r="40" spans="2:3" x14ac:dyDescent="0.2">
      <c r="B40" s="73">
        <v>2019</v>
      </c>
      <c r="C40" s="68">
        <v>828116</v>
      </c>
    </row>
    <row r="41" spans="2:3" x14ac:dyDescent="0.2">
      <c r="B41" s="72">
        <v>2020</v>
      </c>
      <c r="C41" s="67">
        <v>877803</v>
      </c>
    </row>
    <row r="42" spans="2:3" x14ac:dyDescent="0.2">
      <c r="B42" s="73">
        <v>2021</v>
      </c>
      <c r="C42" s="68">
        <v>908526</v>
      </c>
    </row>
    <row r="43" spans="2:3" x14ac:dyDescent="0.2">
      <c r="B43" s="74">
        <v>2022</v>
      </c>
      <c r="C43" s="69">
        <v>1000000</v>
      </c>
    </row>
    <row r="44" spans="2:3" x14ac:dyDescent="0.2">
      <c r="B44" s="75">
        <v>2023</v>
      </c>
      <c r="C44" s="70">
        <v>1160000</v>
      </c>
    </row>
    <row r="45" spans="2:3" ht="13.5" thickBot="1" x14ac:dyDescent="0.25">
      <c r="B45" s="76">
        <v>2024</v>
      </c>
      <c r="C45" s="71">
        <v>1300000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topLeftCell="A25" zoomScale="14" zoomScaleNormal="10" zoomScaleSheetLayoutView="10" workbookViewId="0">
      <selection activeCell="F25" sqref="F25:F26"/>
    </sheetView>
  </sheetViews>
  <sheetFormatPr baseColWidth="10" defaultColWidth="11.42578125" defaultRowHeight="12.75" x14ac:dyDescent="0.2"/>
  <cols>
    <col min="1" max="1" width="10.42578125" style="1" customWidth="1"/>
    <col min="2" max="2" width="195.7109375" style="1" customWidth="1"/>
    <col min="3" max="3" width="213.85546875" style="1" customWidth="1"/>
    <col min="4" max="4" width="147.7109375" style="1" customWidth="1"/>
    <col min="5" max="5" width="157.42578125" style="1" customWidth="1"/>
    <col min="6" max="6" width="202.7109375" style="1" customWidth="1"/>
    <col min="7" max="7" width="164.7109375" style="1" customWidth="1"/>
    <col min="8" max="8" width="171.140625" style="1" customWidth="1"/>
    <col min="9" max="9" width="240" style="2" customWidth="1"/>
    <col min="10" max="10" width="144.42578125" style="2" customWidth="1"/>
    <col min="11" max="11" width="255.42578125" style="2" customWidth="1"/>
    <col min="12" max="12" width="115.140625" style="2" customWidth="1"/>
    <col min="13" max="13" width="152" style="7" customWidth="1"/>
    <col min="14" max="14" width="56" style="7" customWidth="1"/>
    <col min="15" max="16" width="28.42578125" style="7" customWidth="1"/>
    <col min="17" max="17" width="27.140625" style="7" customWidth="1"/>
    <col min="18" max="18" width="16.85546875" style="1" customWidth="1"/>
    <col min="19" max="16384" width="11.42578125" style="1"/>
  </cols>
  <sheetData>
    <row r="1" spans="1:18" ht="18" x14ac:dyDescent="0.25">
      <c r="A1" s="4"/>
      <c r="B1" s="4"/>
      <c r="C1" s="4"/>
      <c r="D1" s="4"/>
      <c r="E1" s="4"/>
      <c r="F1" s="4"/>
      <c r="G1" s="4"/>
      <c r="H1" s="3"/>
      <c r="I1" s="5"/>
      <c r="J1" s="5"/>
      <c r="K1" s="5"/>
      <c r="L1" s="5"/>
      <c r="M1" s="6"/>
      <c r="N1" s="6"/>
      <c r="O1" s="6"/>
      <c r="P1" s="6"/>
      <c r="Q1" s="6"/>
      <c r="R1" s="12"/>
    </row>
    <row r="2" spans="1:18" ht="118.5" customHeight="1" x14ac:dyDescent="0.2">
      <c r="A2" s="89" t="s">
        <v>16</v>
      </c>
      <c r="B2" s="89"/>
      <c r="C2" s="89"/>
      <c r="D2" s="89"/>
      <c r="E2" s="89"/>
      <c r="F2" s="89"/>
      <c r="G2" s="89"/>
      <c r="H2" s="89"/>
      <c r="I2" s="89"/>
      <c r="J2" s="89"/>
      <c r="K2" s="89"/>
      <c r="L2" s="89"/>
      <c r="M2" s="9"/>
      <c r="N2" s="9"/>
      <c r="O2" s="9"/>
      <c r="P2" s="9"/>
      <c r="Q2" s="9"/>
      <c r="R2" s="9"/>
    </row>
    <row r="3" spans="1:18" ht="90.75" x14ac:dyDescent="1.2">
      <c r="A3" s="18"/>
      <c r="B3" s="18"/>
      <c r="C3" s="18"/>
      <c r="D3" s="18"/>
      <c r="E3" s="18"/>
      <c r="F3" s="18"/>
      <c r="G3" s="18"/>
      <c r="H3" s="19"/>
      <c r="I3" s="20"/>
      <c r="J3" s="20"/>
      <c r="K3" s="20"/>
      <c r="L3" s="20"/>
      <c r="M3" s="6"/>
      <c r="N3" s="6"/>
      <c r="O3" s="6"/>
      <c r="P3" s="6"/>
      <c r="Q3" s="6"/>
      <c r="R3" s="12"/>
    </row>
    <row r="4" spans="1:18" ht="246.75" customHeight="1" x14ac:dyDescent="0.2">
      <c r="A4" s="89" t="s">
        <v>17</v>
      </c>
      <c r="B4" s="89"/>
      <c r="C4" s="89"/>
      <c r="D4" s="89"/>
      <c r="E4" s="89"/>
      <c r="F4" s="89"/>
      <c r="G4" s="89"/>
      <c r="H4" s="89"/>
      <c r="I4" s="89"/>
      <c r="J4" s="89"/>
      <c r="K4" s="89"/>
      <c r="L4" s="89"/>
      <c r="M4" s="9"/>
      <c r="N4" s="9"/>
      <c r="O4" s="9"/>
      <c r="P4" s="9"/>
      <c r="Q4" s="9"/>
      <c r="R4" s="9"/>
    </row>
    <row r="5" spans="1:18" ht="27.75" x14ac:dyDescent="0.2">
      <c r="A5" s="90"/>
      <c r="B5" s="90"/>
      <c r="C5" s="90"/>
      <c r="D5" s="90"/>
      <c r="E5" s="90"/>
      <c r="F5" s="90"/>
      <c r="G5" s="90"/>
      <c r="H5" s="90"/>
      <c r="I5" s="90"/>
      <c r="J5" s="90"/>
      <c r="K5" s="90"/>
      <c r="L5" s="90"/>
      <c r="M5" s="13"/>
      <c r="N5" s="13"/>
      <c r="O5" s="13"/>
      <c r="P5" s="13"/>
      <c r="Q5" s="13"/>
      <c r="R5" s="12"/>
    </row>
    <row r="6" spans="1:18" ht="42.95" customHeight="1" x14ac:dyDescent="0.2">
      <c r="A6" s="89"/>
      <c r="B6" s="89"/>
      <c r="C6" s="89"/>
      <c r="D6" s="89"/>
      <c r="E6" s="89"/>
      <c r="F6" s="89"/>
      <c r="G6" s="89"/>
      <c r="H6" s="89"/>
      <c r="I6" s="89"/>
      <c r="J6" s="89"/>
      <c r="K6" s="89"/>
      <c r="L6" s="89"/>
      <c r="M6" s="13"/>
      <c r="N6" s="13"/>
      <c r="O6" s="13"/>
      <c r="P6" s="13"/>
      <c r="Q6" s="13"/>
      <c r="R6" s="12"/>
    </row>
    <row r="7" spans="1:18" s="8" customFormat="1" ht="15" x14ac:dyDescent="0.2">
      <c r="A7" s="10"/>
      <c r="B7" s="10"/>
      <c r="C7" s="14"/>
      <c r="D7" s="14"/>
      <c r="E7" s="14"/>
      <c r="F7" s="15"/>
      <c r="G7" s="16"/>
      <c r="H7" s="16"/>
      <c r="I7" s="17"/>
      <c r="J7" s="17"/>
      <c r="K7" s="17"/>
      <c r="L7" s="11"/>
      <c r="M7" s="11"/>
      <c r="N7" s="11"/>
      <c r="O7" s="11"/>
      <c r="P7" s="11"/>
      <c r="Q7" s="11"/>
      <c r="R7" s="11"/>
    </row>
    <row r="8" spans="1:18" s="8" customFormat="1" ht="135.75" customHeight="1" x14ac:dyDescent="0.2">
      <c r="A8" s="10"/>
      <c r="B8" s="91" t="s">
        <v>9</v>
      </c>
      <c r="C8" s="91"/>
      <c r="D8" s="91"/>
      <c r="E8" s="91"/>
      <c r="F8" s="91"/>
      <c r="G8" s="91"/>
      <c r="H8" s="91"/>
      <c r="I8" s="91"/>
      <c r="J8" s="91"/>
      <c r="K8" s="91"/>
      <c r="L8" s="91"/>
      <c r="M8" s="11"/>
      <c r="N8" s="11"/>
      <c r="O8" s="11"/>
      <c r="P8" s="11"/>
      <c r="Q8" s="11"/>
      <c r="R8" s="11"/>
    </row>
    <row r="9" spans="1:18" s="8" customFormat="1" ht="396" customHeight="1" x14ac:dyDescent="0.2">
      <c r="B9" s="77" t="s">
        <v>0</v>
      </c>
      <c r="C9" s="77" t="s">
        <v>8</v>
      </c>
      <c r="D9" s="77" t="s">
        <v>22</v>
      </c>
      <c r="E9" s="77"/>
      <c r="F9" s="77"/>
      <c r="G9" s="77" t="s">
        <v>1</v>
      </c>
      <c r="H9" s="77" t="s">
        <v>3</v>
      </c>
      <c r="I9" s="77" t="s">
        <v>4</v>
      </c>
      <c r="J9" s="77" t="s">
        <v>20</v>
      </c>
      <c r="K9" s="92" t="s">
        <v>21</v>
      </c>
      <c r="L9" s="77" t="s">
        <v>2</v>
      </c>
    </row>
    <row r="10" spans="1:18" s="8" customFormat="1" ht="143.25" customHeight="1" x14ac:dyDescent="0.2">
      <c r="B10" s="77"/>
      <c r="C10" s="77"/>
      <c r="D10" s="77"/>
      <c r="E10" s="77"/>
      <c r="F10" s="77"/>
      <c r="G10" s="77"/>
      <c r="H10" s="77"/>
      <c r="I10" s="77"/>
      <c r="J10" s="77"/>
      <c r="K10" s="92"/>
      <c r="L10" s="77"/>
    </row>
    <row r="11" spans="1:18" s="8" customFormat="1" ht="409.5" customHeight="1" x14ac:dyDescent="0.2">
      <c r="B11" s="77"/>
      <c r="C11" s="77"/>
      <c r="D11" s="77"/>
      <c r="E11" s="77"/>
      <c r="F11" s="77"/>
      <c r="G11" s="77"/>
      <c r="H11" s="77"/>
      <c r="I11" s="77"/>
      <c r="J11" s="77"/>
      <c r="K11" s="92"/>
      <c r="L11" s="77"/>
    </row>
    <row r="12" spans="1:18" s="8" customFormat="1" ht="409.5" customHeight="1" x14ac:dyDescent="0.2">
      <c r="B12" s="87" t="s">
        <v>33</v>
      </c>
      <c r="C12" s="87" t="s">
        <v>34</v>
      </c>
      <c r="D12" s="93" t="s">
        <v>39</v>
      </c>
      <c r="E12" s="93"/>
      <c r="F12" s="93"/>
      <c r="G12" s="46">
        <v>1</v>
      </c>
      <c r="H12" s="47">
        <v>891000000</v>
      </c>
      <c r="I12" s="60">
        <f>H12/SMMLV!C37</f>
        <v>1292.3250973595086</v>
      </c>
      <c r="J12" s="85">
        <f>I12+I13</f>
        <v>1885.7488256903528</v>
      </c>
      <c r="K12" s="49" t="s">
        <v>38</v>
      </c>
      <c r="L12" s="87" t="s">
        <v>15</v>
      </c>
    </row>
    <row r="13" spans="1:18" s="8" customFormat="1" ht="409.5" customHeight="1" x14ac:dyDescent="0.2">
      <c r="B13" s="88"/>
      <c r="C13" s="97"/>
      <c r="D13" s="93" t="s">
        <v>37</v>
      </c>
      <c r="E13" s="93"/>
      <c r="F13" s="93"/>
      <c r="G13" s="46">
        <v>1</v>
      </c>
      <c r="H13" s="47">
        <v>520909129</v>
      </c>
      <c r="I13" s="60">
        <f>H13/SMMLV!C41</f>
        <v>593.42372833084414</v>
      </c>
      <c r="J13" s="86"/>
      <c r="K13" s="49" t="s">
        <v>38</v>
      </c>
      <c r="L13" s="88"/>
    </row>
    <row r="14" spans="1:18" s="8" customFormat="1" ht="60" x14ac:dyDescent="0.2">
      <c r="B14" s="24"/>
      <c r="C14" s="25"/>
      <c r="D14" s="25"/>
      <c r="E14" s="25"/>
      <c r="F14" s="21"/>
      <c r="G14" s="21"/>
      <c r="H14" s="26"/>
      <c r="I14" s="27"/>
      <c r="J14" s="28"/>
      <c r="K14" s="28"/>
      <c r="L14" s="29"/>
    </row>
    <row r="15" spans="1:18" s="8" customFormat="1" ht="90.75" x14ac:dyDescent="0.75">
      <c r="B15" s="22"/>
      <c r="C15" s="22"/>
      <c r="D15" s="22"/>
      <c r="E15" s="23"/>
      <c r="F15" s="30" t="s">
        <v>5</v>
      </c>
      <c r="G15" s="31" t="s">
        <v>6</v>
      </c>
      <c r="I15" s="33"/>
      <c r="J15" s="28"/>
      <c r="K15" s="28"/>
      <c r="L15" s="29"/>
    </row>
    <row r="16" spans="1:18" s="8" customFormat="1" ht="150" customHeight="1" x14ac:dyDescent="0.75">
      <c r="B16" s="94" t="s">
        <v>7</v>
      </c>
      <c r="C16" s="95"/>
      <c r="D16" s="95"/>
      <c r="E16" s="96"/>
      <c r="F16" s="32">
        <v>500000000</v>
      </c>
      <c r="G16" s="36">
        <f>F16/SMMLV!C45</f>
        <v>384.61538461538464</v>
      </c>
      <c r="I16" s="34"/>
      <c r="J16" s="28"/>
      <c r="K16" s="28"/>
      <c r="L16" s="29"/>
    </row>
    <row r="17" spans="2:13" s="8" customFormat="1" ht="150" customHeight="1" x14ac:dyDescent="0.75">
      <c r="B17" s="37"/>
      <c r="C17" s="37"/>
      <c r="D17" s="37"/>
      <c r="E17" s="37"/>
      <c r="F17" s="38"/>
      <c r="G17" s="39"/>
      <c r="I17" s="34"/>
      <c r="J17" s="28"/>
      <c r="K17" s="28"/>
      <c r="L17" s="29"/>
    </row>
    <row r="18" spans="2:13" s="8" customFormat="1" ht="150" customHeight="1" x14ac:dyDescent="0.2">
      <c r="B18" s="37"/>
      <c r="C18" s="37"/>
      <c r="D18" s="77" t="s">
        <v>10</v>
      </c>
      <c r="E18" s="77"/>
      <c r="F18" s="77"/>
      <c r="G18" s="77"/>
      <c r="H18" s="77"/>
      <c r="I18" s="77"/>
      <c r="J18" s="35"/>
      <c r="K18" s="28"/>
      <c r="L18" s="29"/>
    </row>
    <row r="19" spans="2:13" s="8" customFormat="1" ht="409.5" customHeight="1" x14ac:dyDescent="0.2">
      <c r="B19" s="37"/>
      <c r="C19" s="37"/>
      <c r="D19" s="48" t="s">
        <v>0</v>
      </c>
      <c r="E19" s="48" t="s">
        <v>8</v>
      </c>
      <c r="F19" s="48" t="s">
        <v>11</v>
      </c>
      <c r="G19" s="48" t="s">
        <v>12</v>
      </c>
      <c r="H19" s="58" t="s">
        <v>23</v>
      </c>
      <c r="I19" s="50" t="s">
        <v>13</v>
      </c>
      <c r="J19" s="40"/>
      <c r="K19" s="28"/>
      <c r="L19" s="29"/>
    </row>
    <row r="20" spans="2:13" s="8" customFormat="1" ht="330.95" customHeight="1" x14ac:dyDescent="0.2">
      <c r="B20" s="37"/>
      <c r="C20" s="37"/>
      <c r="D20" s="48" t="s">
        <v>33</v>
      </c>
      <c r="E20" s="51" t="s">
        <v>36</v>
      </c>
      <c r="F20" s="56">
        <v>7224020302</v>
      </c>
      <c r="G20" s="59" t="s">
        <v>35</v>
      </c>
      <c r="H20" s="52" t="s">
        <v>18</v>
      </c>
      <c r="I20" s="48" t="s">
        <v>15</v>
      </c>
      <c r="J20" s="40"/>
      <c r="K20" s="28"/>
      <c r="L20" s="29"/>
    </row>
    <row r="21" spans="2:13" s="8" customFormat="1" ht="90.75" x14ac:dyDescent="0.2">
      <c r="B21" s="37"/>
      <c r="C21" s="37"/>
      <c r="D21" s="40"/>
      <c r="E21" s="53"/>
      <c r="F21" s="53"/>
      <c r="G21" s="53"/>
      <c r="H21" s="54"/>
      <c r="I21" s="53"/>
      <c r="J21" s="40"/>
      <c r="K21" s="28"/>
      <c r="L21" s="29"/>
    </row>
    <row r="22" spans="2:13" s="8" customFormat="1" ht="168" customHeight="1" x14ac:dyDescent="0.2">
      <c r="B22" s="89" t="s">
        <v>19</v>
      </c>
      <c r="C22" s="89"/>
      <c r="D22" s="89"/>
      <c r="E22" s="89"/>
      <c r="F22" s="89"/>
      <c r="G22" s="89"/>
      <c r="H22" s="89"/>
      <c r="I22" s="89"/>
      <c r="J22" s="89"/>
      <c r="K22" s="89"/>
      <c r="L22" s="89"/>
    </row>
    <row r="23" spans="2:13" s="8" customFormat="1" ht="150" customHeight="1" x14ac:dyDescent="0.75">
      <c r="B23" s="37"/>
      <c r="C23" s="37"/>
      <c r="D23" s="37"/>
      <c r="E23" s="37"/>
      <c r="F23" s="38"/>
      <c r="G23" s="39"/>
      <c r="I23" s="34"/>
      <c r="J23" s="28"/>
      <c r="K23" s="28"/>
      <c r="L23" s="29"/>
    </row>
    <row r="24" spans="2:13" s="8" customFormat="1" ht="405.95" customHeight="1" x14ac:dyDescent="0.2">
      <c r="B24" s="48" t="s">
        <v>14</v>
      </c>
      <c r="C24" s="57" t="s">
        <v>24</v>
      </c>
      <c r="D24" s="78" t="s">
        <v>25</v>
      </c>
      <c r="E24" s="78"/>
      <c r="F24" s="48" t="s">
        <v>2</v>
      </c>
      <c r="G24" s="40"/>
      <c r="H24" s="48" t="s">
        <v>14</v>
      </c>
      <c r="I24" s="57" t="s">
        <v>26</v>
      </c>
      <c r="J24" s="78" t="s">
        <v>27</v>
      </c>
      <c r="K24" s="78"/>
      <c r="L24" s="48" t="s">
        <v>2</v>
      </c>
      <c r="M24" s="40"/>
    </row>
    <row r="25" spans="2:13" s="8" customFormat="1" ht="409.5" customHeight="1" x14ac:dyDescent="0.2">
      <c r="B25" s="77" t="s">
        <v>40</v>
      </c>
      <c r="C25" s="79" t="s">
        <v>41</v>
      </c>
      <c r="D25" s="81" t="s">
        <v>42</v>
      </c>
      <c r="E25" s="82"/>
      <c r="F25" s="77" t="s">
        <v>15</v>
      </c>
      <c r="G25" s="35"/>
      <c r="H25" s="77" t="s">
        <v>45</v>
      </c>
      <c r="I25" s="80" t="s">
        <v>64</v>
      </c>
      <c r="J25" s="98" t="s">
        <v>67</v>
      </c>
      <c r="K25" s="99"/>
      <c r="L25" s="100"/>
      <c r="M25" s="55"/>
    </row>
    <row r="26" spans="2:13" s="8" customFormat="1" ht="409.5" customHeight="1" x14ac:dyDescent="0.2">
      <c r="B26" s="77"/>
      <c r="C26" s="79"/>
      <c r="D26" s="83"/>
      <c r="E26" s="84"/>
      <c r="F26" s="77"/>
      <c r="G26" s="35"/>
      <c r="H26" s="77"/>
      <c r="I26" s="80"/>
      <c r="J26" s="101"/>
      <c r="K26" s="102"/>
      <c r="L26" s="103"/>
      <c r="M26" s="55"/>
    </row>
    <row r="27" spans="2:13" s="8" customFormat="1" ht="409.5" customHeight="1" x14ac:dyDescent="0.2">
      <c r="B27" s="40"/>
      <c r="C27" s="53"/>
      <c r="D27" s="61"/>
      <c r="E27" s="61"/>
      <c r="F27" s="40"/>
      <c r="G27" s="35"/>
      <c r="H27" s="62"/>
      <c r="I27" s="63"/>
      <c r="J27" s="64"/>
      <c r="K27" s="64"/>
      <c r="L27" s="62"/>
      <c r="M27" s="55"/>
    </row>
    <row r="28" spans="2:13" s="8" customFormat="1" ht="409.5" customHeight="1" x14ac:dyDescent="0.2">
      <c r="B28" s="48" t="s">
        <v>14</v>
      </c>
      <c r="C28" s="57" t="s">
        <v>28</v>
      </c>
      <c r="D28" s="78" t="s">
        <v>29</v>
      </c>
      <c r="E28" s="78"/>
      <c r="F28" s="48" t="s">
        <v>2</v>
      </c>
      <c r="G28" s="35"/>
      <c r="H28" s="48" t="s">
        <v>14</v>
      </c>
      <c r="I28" s="57" t="s">
        <v>30</v>
      </c>
      <c r="J28" s="78" t="s">
        <v>47</v>
      </c>
      <c r="K28" s="78"/>
      <c r="L28" s="48" t="s">
        <v>2</v>
      </c>
      <c r="M28" s="55"/>
    </row>
    <row r="29" spans="2:13" s="8" customFormat="1" ht="409.5" customHeight="1" x14ac:dyDescent="0.2">
      <c r="B29" s="77" t="s">
        <v>43</v>
      </c>
      <c r="C29" s="80" t="s">
        <v>65</v>
      </c>
      <c r="D29" s="81" t="s">
        <v>44</v>
      </c>
      <c r="E29" s="82"/>
      <c r="F29" s="80" t="s">
        <v>66</v>
      </c>
      <c r="G29" s="35"/>
      <c r="H29" s="77" t="s">
        <v>46</v>
      </c>
      <c r="I29" s="79" t="s">
        <v>49</v>
      </c>
      <c r="J29" s="81" t="s">
        <v>48</v>
      </c>
      <c r="K29" s="82"/>
      <c r="L29" s="77" t="s">
        <v>15</v>
      </c>
      <c r="M29" s="55"/>
    </row>
    <row r="30" spans="2:13" s="8" customFormat="1" ht="409.5" customHeight="1" x14ac:dyDescent="0.2">
      <c r="B30" s="77"/>
      <c r="C30" s="80"/>
      <c r="D30" s="83"/>
      <c r="E30" s="84"/>
      <c r="F30" s="80"/>
      <c r="G30" s="35"/>
      <c r="H30" s="77"/>
      <c r="I30" s="79"/>
      <c r="J30" s="83"/>
      <c r="K30" s="84"/>
      <c r="L30" s="77"/>
      <c r="M30" s="55"/>
    </row>
    <row r="31" spans="2:13" s="8" customFormat="1" ht="409.5" customHeight="1" x14ac:dyDescent="0.2">
      <c r="B31" s="40"/>
      <c r="C31" s="53"/>
      <c r="D31" s="61"/>
      <c r="E31" s="61"/>
      <c r="F31" s="40"/>
      <c r="G31" s="35"/>
      <c r="H31" s="62"/>
      <c r="I31" s="63"/>
      <c r="J31" s="64"/>
      <c r="K31" s="64"/>
      <c r="L31" s="62"/>
      <c r="M31" s="55"/>
    </row>
    <row r="32" spans="2:13" s="8" customFormat="1" ht="409.5" customHeight="1" x14ac:dyDescent="0.2">
      <c r="B32" s="40"/>
      <c r="C32" s="53"/>
      <c r="D32" s="61"/>
      <c r="E32" s="61"/>
      <c r="F32" s="40"/>
      <c r="G32" s="35"/>
      <c r="H32" s="62"/>
      <c r="I32" s="63"/>
      <c r="J32" s="64"/>
      <c r="K32" s="64"/>
      <c r="L32" s="62"/>
      <c r="M32" s="55"/>
    </row>
    <row r="33" spans="2:13" s="8" customFormat="1" ht="409.5" customHeight="1" x14ac:dyDescent="0.2">
      <c r="B33" s="40"/>
      <c r="C33" s="53"/>
      <c r="D33" s="61"/>
      <c r="E33" s="61"/>
      <c r="F33" s="40"/>
      <c r="G33" s="35"/>
      <c r="H33" s="62"/>
      <c r="I33" s="63"/>
      <c r="J33" s="64"/>
      <c r="K33" s="64"/>
      <c r="L33" s="62"/>
      <c r="M33" s="55"/>
    </row>
    <row r="34" spans="2:13" s="8" customFormat="1" ht="409.5" customHeight="1" x14ac:dyDescent="0.2">
      <c r="B34" s="40"/>
      <c r="C34" s="53"/>
      <c r="D34" s="61"/>
      <c r="E34" s="61"/>
      <c r="F34" s="40"/>
      <c r="G34" s="35"/>
      <c r="H34" s="62"/>
      <c r="I34" s="63"/>
      <c r="J34" s="64"/>
      <c r="K34" s="64"/>
      <c r="L34" s="62"/>
      <c r="M34" s="55"/>
    </row>
    <row r="35" spans="2:13" s="8" customFormat="1" ht="409.5" customHeight="1" x14ac:dyDescent="0.2">
      <c r="B35" s="40"/>
      <c r="C35" s="53"/>
      <c r="D35" s="61"/>
      <c r="E35" s="61"/>
      <c r="F35" s="40"/>
      <c r="G35" s="35"/>
      <c r="H35" s="62"/>
      <c r="I35" s="63"/>
      <c r="J35" s="64"/>
      <c r="K35" s="64"/>
      <c r="L35" s="62"/>
      <c r="M35" s="55"/>
    </row>
    <row r="36" spans="2:13" s="8" customFormat="1" ht="409.5" customHeight="1" x14ac:dyDescent="0.2">
      <c r="B36" s="40"/>
      <c r="C36" s="53"/>
      <c r="D36" s="61"/>
      <c r="E36" s="61"/>
      <c r="F36" s="40"/>
      <c r="G36" s="35"/>
      <c r="H36" s="62"/>
      <c r="I36" s="63"/>
      <c r="J36" s="64"/>
      <c r="K36" s="64"/>
      <c r="L36" s="62"/>
      <c r="M36" s="55"/>
    </row>
    <row r="37" spans="2:13" s="8" customFormat="1" ht="409.5" customHeight="1" x14ac:dyDescent="0.2">
      <c r="B37" s="40"/>
      <c r="C37" s="53"/>
      <c r="D37" s="61"/>
      <c r="E37" s="61"/>
      <c r="F37" s="40"/>
      <c r="G37" s="35"/>
      <c r="H37" s="62"/>
      <c r="I37" s="63"/>
      <c r="J37" s="64"/>
      <c r="K37" s="64"/>
      <c r="L37" s="62"/>
      <c r="M37" s="55"/>
    </row>
    <row r="38" spans="2:13" s="8" customFormat="1" ht="409.5" customHeight="1" x14ac:dyDescent="0.2">
      <c r="B38" s="40"/>
      <c r="C38" s="53"/>
      <c r="D38" s="61"/>
      <c r="E38" s="61"/>
      <c r="F38" s="40"/>
      <c r="G38" s="35"/>
      <c r="H38" s="62"/>
      <c r="I38" s="63"/>
      <c r="J38" s="64"/>
      <c r="K38" s="64"/>
      <c r="L38" s="62"/>
      <c r="M38" s="55"/>
    </row>
    <row r="39" spans="2:13" s="8" customFormat="1" ht="150" customHeight="1" x14ac:dyDescent="0.75">
      <c r="B39" s="37"/>
      <c r="C39" s="37"/>
      <c r="D39" s="37"/>
      <c r="E39" s="37"/>
      <c r="F39" s="38"/>
      <c r="G39" s="39"/>
      <c r="I39" s="34"/>
      <c r="J39" s="28"/>
      <c r="K39" s="28"/>
      <c r="L39" s="29"/>
    </row>
    <row r="40" spans="2:13" s="8" customFormat="1" ht="90.75" x14ac:dyDescent="0.2">
      <c r="B40" s="40"/>
      <c r="C40" s="41"/>
      <c r="D40" s="42"/>
      <c r="E40" s="42"/>
      <c r="F40" s="42"/>
      <c r="G40" s="41"/>
      <c r="H40" s="43"/>
      <c r="I40" s="44"/>
      <c r="J40" s="45"/>
      <c r="K40" s="45"/>
      <c r="L40" s="40"/>
    </row>
    <row r="41" spans="2:13" s="8" customFormat="1" ht="90.75" x14ac:dyDescent="0.2">
      <c r="B41" s="35"/>
      <c r="C41" s="35"/>
      <c r="D41" s="35"/>
      <c r="E41" s="35"/>
      <c r="F41" s="35"/>
      <c r="G41" s="35"/>
      <c r="H41" s="35"/>
      <c r="I41" s="35"/>
      <c r="J41" s="35"/>
      <c r="K41" s="35"/>
      <c r="L41" s="35"/>
    </row>
    <row r="42" spans="2:13" s="8" customFormat="1" ht="150" customHeight="1" x14ac:dyDescent="0.2">
      <c r="B42" s="40"/>
      <c r="C42" s="41"/>
      <c r="D42" s="42"/>
      <c r="E42" s="42"/>
      <c r="F42" s="42"/>
      <c r="G42" s="41"/>
      <c r="H42" s="43"/>
      <c r="I42" s="44"/>
      <c r="J42" s="45"/>
      <c r="K42" s="45"/>
      <c r="L42" s="40"/>
    </row>
  </sheetData>
  <mergeCells count="42">
    <mergeCell ref="H25:H26"/>
    <mergeCell ref="D18:I18"/>
    <mergeCell ref="B22:L22"/>
    <mergeCell ref="D24:E24"/>
    <mergeCell ref="F25:F26"/>
    <mergeCell ref="J24:K24"/>
    <mergeCell ref="I25:I26"/>
    <mergeCell ref="D25:E26"/>
    <mergeCell ref="B25:B26"/>
    <mergeCell ref="C25:C26"/>
    <mergeCell ref="J25:L26"/>
    <mergeCell ref="D28:E28"/>
    <mergeCell ref="B29:B30"/>
    <mergeCell ref="C29:C30"/>
    <mergeCell ref="D29:E30"/>
    <mergeCell ref="D12:F12"/>
    <mergeCell ref="D13:F13"/>
    <mergeCell ref="B16:E16"/>
    <mergeCell ref="B12:B13"/>
    <mergeCell ref="C12:C13"/>
    <mergeCell ref="J12:J13"/>
    <mergeCell ref="L12:L13"/>
    <mergeCell ref="A2:L2"/>
    <mergeCell ref="A4:L4"/>
    <mergeCell ref="A5:L5"/>
    <mergeCell ref="A6:L6"/>
    <mergeCell ref="B8:L8"/>
    <mergeCell ref="D9:F11"/>
    <mergeCell ref="B9:B11"/>
    <mergeCell ref="C9:C11"/>
    <mergeCell ref="G9:G11"/>
    <mergeCell ref="H9:H11"/>
    <mergeCell ref="I9:I11"/>
    <mergeCell ref="J9:J11"/>
    <mergeCell ref="K9:K11"/>
    <mergeCell ref="L9:L11"/>
    <mergeCell ref="L29:L30"/>
    <mergeCell ref="J28:K28"/>
    <mergeCell ref="H29:H30"/>
    <mergeCell ref="I29:I30"/>
    <mergeCell ref="F29:F30"/>
    <mergeCell ref="J29:K30"/>
  </mergeCells>
  <printOptions horizontalCentered="1" verticalCentered="1"/>
  <pageMargins left="0" right="0" top="0" bottom="0" header="0" footer="0"/>
  <pageSetup paperSize="5" scale="10" orientation="landscape" r:id="rId1"/>
  <headerFooter alignWithMargins="0">
    <oddFooter>&amp;C&amp;48Página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tabSelected="1" topLeftCell="C1" zoomScale="11" zoomScaleNormal="10" zoomScaleSheetLayoutView="10" workbookViewId="0">
      <selection activeCell="I12" sqref="I12"/>
    </sheetView>
  </sheetViews>
  <sheetFormatPr baseColWidth="10" defaultColWidth="11.42578125" defaultRowHeight="12.75" x14ac:dyDescent="0.2"/>
  <cols>
    <col min="1" max="1" width="10.42578125" style="1" customWidth="1"/>
    <col min="2" max="2" width="195.7109375" style="1" customWidth="1"/>
    <col min="3" max="3" width="213.85546875" style="1" customWidth="1"/>
    <col min="4" max="4" width="147.7109375" style="1" customWidth="1"/>
    <col min="5" max="5" width="157.42578125" style="1" customWidth="1"/>
    <col min="6" max="6" width="202.7109375" style="1" customWidth="1"/>
    <col min="7" max="7" width="164.7109375" style="1" customWidth="1"/>
    <col min="8" max="8" width="171.140625" style="1" customWidth="1"/>
    <col min="9" max="9" width="240" style="2" customWidth="1"/>
    <col min="10" max="10" width="144.42578125" style="2" customWidth="1"/>
    <col min="11" max="11" width="255.42578125" style="2" customWidth="1"/>
    <col min="12" max="12" width="115.140625" style="2" customWidth="1"/>
    <col min="13" max="13" width="152" style="7" customWidth="1"/>
    <col min="14" max="14" width="56" style="7" customWidth="1"/>
    <col min="15" max="16" width="28.42578125" style="7" customWidth="1"/>
    <col min="17" max="17" width="27.140625" style="7" customWidth="1"/>
    <col min="18" max="18" width="16.85546875" style="1" customWidth="1"/>
    <col min="19" max="16384" width="11.42578125" style="1"/>
  </cols>
  <sheetData>
    <row r="1" spans="1:18" ht="18" x14ac:dyDescent="0.25">
      <c r="A1" s="4"/>
      <c r="B1" s="4"/>
      <c r="C1" s="4"/>
      <c r="D1" s="4"/>
      <c r="E1" s="4"/>
      <c r="F1" s="4"/>
      <c r="G1" s="4"/>
      <c r="H1" s="3"/>
      <c r="I1" s="5"/>
      <c r="J1" s="5"/>
      <c r="K1" s="5"/>
      <c r="L1" s="5"/>
      <c r="M1" s="6"/>
      <c r="N1" s="6"/>
      <c r="O1" s="6"/>
      <c r="P1" s="6"/>
      <c r="Q1" s="6"/>
      <c r="R1" s="12"/>
    </row>
    <row r="2" spans="1:18" ht="118.5" customHeight="1" x14ac:dyDescent="0.2">
      <c r="A2" s="89" t="s">
        <v>16</v>
      </c>
      <c r="B2" s="89"/>
      <c r="C2" s="89"/>
      <c r="D2" s="89"/>
      <c r="E2" s="89"/>
      <c r="F2" s="89"/>
      <c r="G2" s="89"/>
      <c r="H2" s="89"/>
      <c r="I2" s="89"/>
      <c r="J2" s="89"/>
      <c r="K2" s="89"/>
      <c r="L2" s="89"/>
      <c r="M2" s="9"/>
      <c r="N2" s="9"/>
      <c r="O2" s="9"/>
      <c r="P2" s="9"/>
      <c r="Q2" s="9"/>
      <c r="R2" s="9"/>
    </row>
    <row r="3" spans="1:18" ht="90.75" x14ac:dyDescent="1.2">
      <c r="A3" s="18"/>
      <c r="B3" s="18"/>
      <c r="C3" s="18"/>
      <c r="D3" s="18"/>
      <c r="E3" s="18"/>
      <c r="F3" s="18"/>
      <c r="G3" s="18"/>
      <c r="H3" s="19"/>
      <c r="I3" s="20"/>
      <c r="J3" s="20"/>
      <c r="K3" s="20"/>
      <c r="L3" s="20"/>
      <c r="M3" s="6"/>
      <c r="N3" s="6"/>
      <c r="O3" s="6"/>
      <c r="P3" s="6"/>
      <c r="Q3" s="6"/>
      <c r="R3" s="12"/>
    </row>
    <row r="4" spans="1:18" ht="246.75" customHeight="1" x14ac:dyDescent="0.2">
      <c r="A4" s="89" t="s">
        <v>17</v>
      </c>
      <c r="B4" s="89"/>
      <c r="C4" s="89"/>
      <c r="D4" s="89"/>
      <c r="E4" s="89"/>
      <c r="F4" s="89"/>
      <c r="G4" s="89"/>
      <c r="H4" s="89"/>
      <c r="I4" s="89"/>
      <c r="J4" s="89"/>
      <c r="K4" s="89"/>
      <c r="L4" s="89"/>
      <c r="M4" s="9"/>
      <c r="N4" s="9"/>
      <c r="O4" s="9"/>
      <c r="P4" s="9"/>
      <c r="Q4" s="9"/>
      <c r="R4" s="9"/>
    </row>
    <row r="5" spans="1:18" ht="27.75" x14ac:dyDescent="0.2">
      <c r="A5" s="90"/>
      <c r="B5" s="90"/>
      <c r="C5" s="90"/>
      <c r="D5" s="90"/>
      <c r="E5" s="90"/>
      <c r="F5" s="90"/>
      <c r="G5" s="90"/>
      <c r="H5" s="90"/>
      <c r="I5" s="90"/>
      <c r="J5" s="90"/>
      <c r="K5" s="90"/>
      <c r="L5" s="90"/>
      <c r="M5" s="13"/>
      <c r="N5" s="13"/>
      <c r="O5" s="13"/>
      <c r="P5" s="13"/>
      <c r="Q5" s="13"/>
      <c r="R5" s="12"/>
    </row>
    <row r="6" spans="1:18" ht="42.95" customHeight="1" x14ac:dyDescent="0.2">
      <c r="A6" s="89"/>
      <c r="B6" s="89"/>
      <c r="C6" s="89"/>
      <c r="D6" s="89"/>
      <c r="E6" s="89"/>
      <c r="F6" s="89"/>
      <c r="G6" s="89"/>
      <c r="H6" s="89"/>
      <c r="I6" s="89"/>
      <c r="J6" s="89"/>
      <c r="K6" s="89"/>
      <c r="L6" s="89"/>
      <c r="M6" s="13"/>
      <c r="N6" s="13"/>
      <c r="O6" s="13"/>
      <c r="P6" s="13"/>
      <c r="Q6" s="13"/>
      <c r="R6" s="12"/>
    </row>
    <row r="7" spans="1:18" s="8" customFormat="1" ht="15" x14ac:dyDescent="0.2">
      <c r="A7" s="10"/>
      <c r="B7" s="10"/>
      <c r="C7" s="14"/>
      <c r="D7" s="14"/>
      <c r="E7" s="14"/>
      <c r="F7" s="15"/>
      <c r="G7" s="16"/>
      <c r="H7" s="16"/>
      <c r="I7" s="17"/>
      <c r="J7" s="17"/>
      <c r="K7" s="17"/>
      <c r="L7" s="11"/>
      <c r="M7" s="11"/>
      <c r="N7" s="11"/>
      <c r="O7" s="11"/>
      <c r="P7" s="11"/>
      <c r="Q7" s="11"/>
      <c r="R7" s="11"/>
    </row>
    <row r="8" spans="1:18" s="8" customFormat="1" ht="135.75" customHeight="1" x14ac:dyDescent="0.2">
      <c r="A8" s="10"/>
      <c r="B8" s="91" t="s">
        <v>9</v>
      </c>
      <c r="C8" s="91"/>
      <c r="D8" s="91"/>
      <c r="E8" s="91"/>
      <c r="F8" s="91"/>
      <c r="G8" s="91"/>
      <c r="H8" s="91"/>
      <c r="I8" s="91"/>
      <c r="J8" s="91"/>
      <c r="K8" s="91"/>
      <c r="L8" s="91"/>
      <c r="M8" s="11"/>
      <c r="N8" s="11"/>
      <c r="O8" s="11"/>
      <c r="P8" s="11"/>
      <c r="Q8" s="11"/>
      <c r="R8" s="11"/>
    </row>
    <row r="9" spans="1:18" s="8" customFormat="1" ht="396" customHeight="1" x14ac:dyDescent="0.2">
      <c r="B9" s="77" t="s">
        <v>0</v>
      </c>
      <c r="C9" s="77" t="s">
        <v>8</v>
      </c>
      <c r="D9" s="77" t="s">
        <v>22</v>
      </c>
      <c r="E9" s="77"/>
      <c r="F9" s="77"/>
      <c r="G9" s="77" t="s">
        <v>1</v>
      </c>
      <c r="H9" s="77" t="s">
        <v>3</v>
      </c>
      <c r="I9" s="77" t="s">
        <v>4</v>
      </c>
      <c r="J9" s="77" t="s">
        <v>20</v>
      </c>
      <c r="K9" s="92" t="s">
        <v>21</v>
      </c>
      <c r="L9" s="77" t="s">
        <v>2</v>
      </c>
    </row>
    <row r="10" spans="1:18" s="8" customFormat="1" ht="143.25" customHeight="1" x14ac:dyDescent="0.2">
      <c r="B10" s="77"/>
      <c r="C10" s="77"/>
      <c r="D10" s="77"/>
      <c r="E10" s="77"/>
      <c r="F10" s="77"/>
      <c r="G10" s="77"/>
      <c r="H10" s="77"/>
      <c r="I10" s="77"/>
      <c r="J10" s="77"/>
      <c r="K10" s="92"/>
      <c r="L10" s="77"/>
    </row>
    <row r="11" spans="1:18" s="8" customFormat="1" ht="409.5" customHeight="1" x14ac:dyDescent="0.2">
      <c r="B11" s="77"/>
      <c r="C11" s="77"/>
      <c r="D11" s="77"/>
      <c r="E11" s="77"/>
      <c r="F11" s="77"/>
      <c r="G11" s="77"/>
      <c r="H11" s="77"/>
      <c r="I11" s="77"/>
      <c r="J11" s="77"/>
      <c r="K11" s="92"/>
      <c r="L11" s="77"/>
    </row>
    <row r="12" spans="1:18" s="8" customFormat="1" ht="409.5" customHeight="1" x14ac:dyDescent="0.2">
      <c r="B12" s="87" t="s">
        <v>50</v>
      </c>
      <c r="C12" s="87" t="s">
        <v>52</v>
      </c>
      <c r="D12" s="93" t="s">
        <v>53</v>
      </c>
      <c r="E12" s="93"/>
      <c r="F12" s="93"/>
      <c r="G12" s="46">
        <v>1</v>
      </c>
      <c r="H12" s="47">
        <v>342000000</v>
      </c>
      <c r="I12" s="60">
        <f>H12/SMMLV!C42</f>
        <v>376.43391603542443</v>
      </c>
      <c r="J12" s="85">
        <f>I12+I13</f>
        <v>776.67408715611407</v>
      </c>
      <c r="K12" s="49" t="s">
        <v>55</v>
      </c>
      <c r="L12" s="87" t="s">
        <v>15</v>
      </c>
    </row>
    <row r="13" spans="1:18" s="8" customFormat="1" ht="409.5" customHeight="1" x14ac:dyDescent="0.2">
      <c r="B13" s="88"/>
      <c r="C13" s="97"/>
      <c r="D13" s="93" t="s">
        <v>54</v>
      </c>
      <c r="E13" s="93"/>
      <c r="F13" s="93"/>
      <c r="G13" s="46">
        <v>0.5</v>
      </c>
      <c r="H13" s="47">
        <f>928557197*G13</f>
        <v>464278598.5</v>
      </c>
      <c r="I13" s="60">
        <f>H13/SMMLV!C44</f>
        <v>400.24017112068964</v>
      </c>
      <c r="J13" s="86"/>
      <c r="K13" s="49" t="s">
        <v>38</v>
      </c>
      <c r="L13" s="88"/>
    </row>
    <row r="14" spans="1:18" s="8" customFormat="1" ht="60" x14ac:dyDescent="0.2">
      <c r="B14" s="24"/>
      <c r="C14" s="25"/>
      <c r="D14" s="25"/>
      <c r="E14" s="25"/>
      <c r="F14" s="21"/>
      <c r="G14" s="21"/>
      <c r="H14" s="26"/>
      <c r="I14" s="27"/>
      <c r="J14" s="28"/>
      <c r="K14" s="28"/>
      <c r="L14" s="29"/>
    </row>
    <row r="15" spans="1:18" s="8" customFormat="1" ht="90.75" x14ac:dyDescent="0.75">
      <c r="B15" s="22"/>
      <c r="C15" s="22"/>
      <c r="D15" s="22"/>
      <c r="E15" s="23"/>
      <c r="F15" s="30" t="s">
        <v>5</v>
      </c>
      <c r="G15" s="31" t="s">
        <v>6</v>
      </c>
      <c r="I15" s="33"/>
      <c r="J15" s="28"/>
      <c r="K15" s="28"/>
      <c r="L15" s="29"/>
    </row>
    <row r="16" spans="1:18" s="8" customFormat="1" ht="150" customHeight="1" x14ac:dyDescent="0.75">
      <c r="B16" s="94" t="s">
        <v>7</v>
      </c>
      <c r="C16" s="95"/>
      <c r="D16" s="95"/>
      <c r="E16" s="96"/>
      <c r="F16" s="32">
        <v>500000000</v>
      </c>
      <c r="G16" s="36">
        <f>F16/SMMLV!C45</f>
        <v>384.61538461538464</v>
      </c>
      <c r="I16" s="34"/>
      <c r="J16" s="28"/>
      <c r="K16" s="28"/>
      <c r="L16" s="29"/>
    </row>
    <row r="17" spans="2:13" s="8" customFormat="1" ht="150" customHeight="1" x14ac:dyDescent="0.75">
      <c r="B17" s="37"/>
      <c r="C17" s="37"/>
      <c r="D17" s="37"/>
      <c r="E17" s="37"/>
      <c r="F17" s="38"/>
      <c r="G17" s="39"/>
      <c r="I17" s="34"/>
      <c r="J17" s="28"/>
      <c r="K17" s="28"/>
      <c r="L17" s="29"/>
    </row>
    <row r="18" spans="2:13" s="8" customFormat="1" ht="150" customHeight="1" x14ac:dyDescent="0.2">
      <c r="B18" s="37"/>
      <c r="C18" s="37"/>
      <c r="D18" s="77" t="s">
        <v>10</v>
      </c>
      <c r="E18" s="77"/>
      <c r="F18" s="77"/>
      <c r="G18" s="77"/>
      <c r="H18" s="77"/>
      <c r="I18" s="77"/>
      <c r="J18" s="35"/>
      <c r="K18" s="28"/>
      <c r="L18" s="29"/>
    </row>
    <row r="19" spans="2:13" s="8" customFormat="1" ht="409.5" customHeight="1" x14ac:dyDescent="0.2">
      <c r="B19" s="37"/>
      <c r="C19" s="37"/>
      <c r="D19" s="48" t="s">
        <v>0</v>
      </c>
      <c r="E19" s="48" t="s">
        <v>8</v>
      </c>
      <c r="F19" s="48" t="s">
        <v>11</v>
      </c>
      <c r="G19" s="48" t="s">
        <v>12</v>
      </c>
      <c r="H19" s="58" t="s">
        <v>23</v>
      </c>
      <c r="I19" s="50" t="s">
        <v>13</v>
      </c>
      <c r="J19" s="40"/>
      <c r="K19" s="28"/>
      <c r="L19" s="29"/>
    </row>
    <row r="20" spans="2:13" s="8" customFormat="1" ht="330.95" customHeight="1" x14ac:dyDescent="0.2">
      <c r="B20" s="37"/>
      <c r="C20" s="37"/>
      <c r="D20" s="48" t="s">
        <v>50</v>
      </c>
      <c r="E20" s="51" t="s">
        <v>36</v>
      </c>
      <c r="F20" s="56" t="s">
        <v>51</v>
      </c>
      <c r="G20" s="59" t="s">
        <v>35</v>
      </c>
      <c r="H20" s="52" t="s">
        <v>18</v>
      </c>
      <c r="I20" s="48" t="s">
        <v>15</v>
      </c>
      <c r="J20" s="40"/>
      <c r="K20" s="28"/>
      <c r="L20" s="29"/>
    </row>
    <row r="21" spans="2:13" s="8" customFormat="1" ht="90.75" x14ac:dyDescent="0.2">
      <c r="B21" s="37"/>
      <c r="C21" s="37"/>
      <c r="D21" s="40"/>
      <c r="E21" s="53"/>
      <c r="F21" s="53"/>
      <c r="G21" s="53"/>
      <c r="H21" s="54"/>
      <c r="I21" s="53"/>
      <c r="J21" s="40"/>
      <c r="K21" s="28"/>
      <c r="L21" s="29"/>
    </row>
    <row r="22" spans="2:13" s="8" customFormat="1" ht="168" customHeight="1" x14ac:dyDescent="0.2">
      <c r="B22" s="89" t="s">
        <v>19</v>
      </c>
      <c r="C22" s="89"/>
      <c r="D22" s="89"/>
      <c r="E22" s="89"/>
      <c r="F22" s="89"/>
      <c r="G22" s="89"/>
      <c r="H22" s="89"/>
      <c r="I22" s="89"/>
      <c r="J22" s="89"/>
      <c r="K22" s="89"/>
      <c r="L22" s="89"/>
    </row>
    <row r="23" spans="2:13" s="8" customFormat="1" ht="150" customHeight="1" x14ac:dyDescent="0.75">
      <c r="B23" s="37"/>
      <c r="C23" s="37"/>
      <c r="D23" s="37"/>
      <c r="E23" s="37"/>
      <c r="F23" s="38"/>
      <c r="G23" s="39"/>
      <c r="I23" s="34"/>
      <c r="J23" s="28"/>
      <c r="K23" s="28"/>
      <c r="L23" s="29"/>
    </row>
    <row r="24" spans="2:13" s="8" customFormat="1" ht="405.95" customHeight="1" x14ac:dyDescent="0.2">
      <c r="B24" s="48" t="s">
        <v>14</v>
      </c>
      <c r="C24" s="57" t="s">
        <v>24</v>
      </c>
      <c r="D24" s="78" t="s">
        <v>25</v>
      </c>
      <c r="E24" s="78"/>
      <c r="F24" s="48" t="s">
        <v>2</v>
      </c>
      <c r="G24" s="40"/>
      <c r="H24" s="48" t="s">
        <v>14</v>
      </c>
      <c r="I24" s="57" t="s">
        <v>26</v>
      </c>
      <c r="J24" s="78" t="s">
        <v>27</v>
      </c>
      <c r="K24" s="78"/>
      <c r="L24" s="48" t="s">
        <v>2</v>
      </c>
      <c r="M24" s="40"/>
    </row>
    <row r="25" spans="2:13" s="8" customFormat="1" ht="409.5" customHeight="1" x14ac:dyDescent="0.2">
      <c r="B25" s="77" t="s">
        <v>56</v>
      </c>
      <c r="C25" s="79" t="s">
        <v>57</v>
      </c>
      <c r="D25" s="81" t="s">
        <v>58</v>
      </c>
      <c r="E25" s="82"/>
      <c r="F25" s="77" t="s">
        <v>15</v>
      </c>
      <c r="G25" s="35"/>
      <c r="H25" s="77" t="s">
        <v>59</v>
      </c>
      <c r="I25" s="80" t="s">
        <v>68</v>
      </c>
      <c r="J25" s="98" t="s">
        <v>70</v>
      </c>
      <c r="K25" s="99"/>
      <c r="L25" s="100"/>
      <c r="M25" s="55"/>
    </row>
    <row r="26" spans="2:13" s="8" customFormat="1" ht="409.5" customHeight="1" x14ac:dyDescent="0.2">
      <c r="B26" s="77"/>
      <c r="C26" s="79"/>
      <c r="D26" s="83"/>
      <c r="E26" s="84"/>
      <c r="F26" s="77"/>
      <c r="G26" s="35"/>
      <c r="H26" s="77"/>
      <c r="I26" s="80"/>
      <c r="J26" s="101"/>
      <c r="K26" s="102"/>
      <c r="L26" s="103"/>
      <c r="M26" s="55"/>
    </row>
    <row r="27" spans="2:13" s="8" customFormat="1" ht="409.5" customHeight="1" x14ac:dyDescent="0.2">
      <c r="B27" s="40"/>
      <c r="C27" s="53"/>
      <c r="D27" s="61"/>
      <c r="E27" s="61"/>
      <c r="F27" s="40"/>
      <c r="G27" s="35"/>
      <c r="H27" s="40"/>
      <c r="I27" s="53"/>
      <c r="J27" s="61"/>
      <c r="K27" s="61"/>
      <c r="L27" s="40"/>
      <c r="M27" s="55"/>
    </row>
    <row r="28" spans="2:13" s="8" customFormat="1" ht="409.5" customHeight="1" x14ac:dyDescent="0.2">
      <c r="B28" s="48" t="s">
        <v>14</v>
      </c>
      <c r="C28" s="57" t="s">
        <v>28</v>
      </c>
      <c r="D28" s="78" t="s">
        <v>29</v>
      </c>
      <c r="E28" s="78"/>
      <c r="F28" s="48" t="s">
        <v>2</v>
      </c>
      <c r="G28" s="35"/>
      <c r="H28" s="48" t="s">
        <v>14</v>
      </c>
      <c r="I28" s="57" t="s">
        <v>30</v>
      </c>
      <c r="J28" s="78" t="s">
        <v>47</v>
      </c>
      <c r="K28" s="78"/>
      <c r="L28" s="48" t="s">
        <v>2</v>
      </c>
      <c r="M28" s="55"/>
    </row>
    <row r="29" spans="2:13" s="8" customFormat="1" ht="409.5" customHeight="1" x14ac:dyDescent="0.2">
      <c r="B29" s="77" t="s">
        <v>60</v>
      </c>
      <c r="C29" s="80" t="s">
        <v>69</v>
      </c>
      <c r="D29" s="98" t="s">
        <v>70</v>
      </c>
      <c r="E29" s="99"/>
      <c r="F29" s="100"/>
      <c r="G29" s="35"/>
      <c r="H29" s="77" t="s">
        <v>61</v>
      </c>
      <c r="I29" s="79" t="s">
        <v>62</v>
      </c>
      <c r="J29" s="81" t="s">
        <v>63</v>
      </c>
      <c r="K29" s="82"/>
      <c r="L29" s="77" t="s">
        <v>15</v>
      </c>
      <c r="M29" s="55"/>
    </row>
    <row r="30" spans="2:13" s="8" customFormat="1" ht="409.5" customHeight="1" x14ac:dyDescent="0.2">
      <c r="B30" s="77"/>
      <c r="C30" s="80"/>
      <c r="D30" s="101"/>
      <c r="E30" s="102"/>
      <c r="F30" s="103"/>
      <c r="G30" s="35"/>
      <c r="H30" s="77"/>
      <c r="I30" s="79"/>
      <c r="J30" s="83"/>
      <c r="K30" s="84"/>
      <c r="L30" s="77"/>
      <c r="M30" s="55"/>
    </row>
    <row r="31" spans="2:13" s="8" customFormat="1" ht="409.5" customHeight="1" x14ac:dyDescent="0.2">
      <c r="B31" s="40"/>
      <c r="C31" s="53"/>
      <c r="D31" s="61"/>
      <c r="E31" s="61"/>
      <c r="F31" s="40"/>
      <c r="G31" s="35"/>
      <c r="H31" s="62"/>
      <c r="I31" s="63"/>
      <c r="J31" s="64"/>
      <c r="K31" s="64"/>
      <c r="L31" s="62"/>
      <c r="M31" s="55"/>
    </row>
    <row r="32" spans="2:13" s="8" customFormat="1" ht="409.5" customHeight="1" x14ac:dyDescent="0.2">
      <c r="B32" s="40"/>
      <c r="C32" s="53"/>
      <c r="D32" s="61"/>
      <c r="E32" s="61"/>
      <c r="F32" s="40"/>
      <c r="G32" s="35"/>
      <c r="H32" s="62"/>
      <c r="I32" s="63"/>
      <c r="J32" s="64"/>
      <c r="K32" s="64"/>
      <c r="L32" s="62"/>
      <c r="M32" s="55"/>
    </row>
    <row r="33" spans="2:13" s="8" customFormat="1" ht="409.5" customHeight="1" x14ac:dyDescent="0.2">
      <c r="B33" s="40"/>
      <c r="C33" s="53"/>
      <c r="D33" s="61"/>
      <c r="E33" s="61"/>
      <c r="F33" s="40"/>
      <c r="G33" s="35"/>
      <c r="H33" s="62"/>
      <c r="I33" s="63"/>
      <c r="J33" s="64"/>
      <c r="K33" s="64"/>
      <c r="L33" s="62"/>
      <c r="M33" s="55"/>
    </row>
    <row r="34" spans="2:13" s="8" customFormat="1" ht="409.5" customHeight="1" x14ac:dyDescent="0.2">
      <c r="B34" s="40"/>
      <c r="C34" s="53"/>
      <c r="D34" s="61"/>
      <c r="E34" s="61"/>
      <c r="F34" s="40"/>
      <c r="G34" s="35"/>
      <c r="H34" s="62"/>
      <c r="I34" s="63"/>
      <c r="J34" s="64"/>
      <c r="K34" s="64"/>
      <c r="L34" s="62"/>
      <c r="M34" s="55"/>
    </row>
    <row r="35" spans="2:13" s="8" customFormat="1" ht="409.5" customHeight="1" x14ac:dyDescent="0.2">
      <c r="B35" s="40"/>
      <c r="C35" s="53"/>
      <c r="D35" s="61"/>
      <c r="E35" s="61"/>
      <c r="F35" s="40"/>
      <c r="G35" s="35"/>
      <c r="H35" s="62"/>
      <c r="I35" s="63"/>
      <c r="J35" s="64"/>
      <c r="K35" s="64"/>
      <c r="L35" s="62"/>
      <c r="M35" s="55"/>
    </row>
    <row r="36" spans="2:13" s="8" customFormat="1" ht="409.5" customHeight="1" x14ac:dyDescent="0.2">
      <c r="B36" s="40"/>
      <c r="C36" s="53"/>
      <c r="D36" s="61"/>
      <c r="E36" s="61"/>
      <c r="F36" s="40"/>
      <c r="G36" s="35"/>
      <c r="H36" s="62"/>
      <c r="I36" s="63"/>
      <c r="J36" s="64"/>
      <c r="K36" s="64"/>
      <c r="L36" s="62"/>
      <c r="M36" s="55"/>
    </row>
    <row r="37" spans="2:13" s="8" customFormat="1" ht="409.5" customHeight="1" x14ac:dyDescent="0.2">
      <c r="B37" s="40"/>
      <c r="C37" s="53"/>
      <c r="D37" s="61"/>
      <c r="E37" s="61"/>
      <c r="F37" s="40"/>
      <c r="G37" s="35"/>
      <c r="H37" s="62"/>
      <c r="I37" s="63"/>
      <c r="J37" s="64"/>
      <c r="K37" s="64"/>
      <c r="L37" s="62"/>
      <c r="M37" s="55"/>
    </row>
    <row r="38" spans="2:13" s="8" customFormat="1" ht="409.5" customHeight="1" x14ac:dyDescent="0.2">
      <c r="B38" s="40"/>
      <c r="C38" s="53"/>
      <c r="D38" s="61"/>
      <c r="E38" s="61"/>
      <c r="F38" s="40"/>
      <c r="G38" s="35"/>
      <c r="H38" s="62"/>
      <c r="I38" s="63"/>
      <c r="J38" s="64"/>
      <c r="K38" s="64"/>
      <c r="L38" s="62"/>
      <c r="M38" s="55"/>
    </row>
    <row r="39" spans="2:13" s="8" customFormat="1" ht="150" customHeight="1" x14ac:dyDescent="0.75">
      <c r="B39" s="37"/>
      <c r="C39" s="37"/>
      <c r="D39" s="37"/>
      <c r="E39" s="37"/>
      <c r="F39" s="38"/>
      <c r="G39" s="39"/>
      <c r="I39" s="34"/>
      <c r="J39" s="28"/>
      <c r="K39" s="28"/>
      <c r="L39" s="29"/>
    </row>
    <row r="40" spans="2:13" s="8" customFormat="1" ht="90.75" x14ac:dyDescent="0.2">
      <c r="B40" s="40"/>
      <c r="C40" s="41"/>
      <c r="D40" s="42"/>
      <c r="E40" s="42"/>
      <c r="F40" s="42"/>
      <c r="G40" s="41"/>
      <c r="H40" s="43"/>
      <c r="I40" s="44"/>
      <c r="J40" s="45"/>
      <c r="K40" s="45"/>
      <c r="L40" s="40"/>
    </row>
    <row r="41" spans="2:13" s="8" customFormat="1" ht="90.75" x14ac:dyDescent="0.2">
      <c r="B41" s="35"/>
      <c r="C41" s="35"/>
      <c r="D41" s="35"/>
      <c r="E41" s="35"/>
      <c r="F41" s="35"/>
      <c r="G41" s="35"/>
      <c r="H41" s="35"/>
      <c r="I41" s="35"/>
      <c r="J41" s="35"/>
      <c r="K41" s="35"/>
      <c r="L41" s="35"/>
    </row>
    <row r="42" spans="2:13" s="8" customFormat="1" ht="150" customHeight="1" x14ac:dyDescent="0.2">
      <c r="B42" s="40"/>
      <c r="C42" s="41"/>
      <c r="D42" s="42"/>
      <c r="E42" s="42"/>
      <c r="F42" s="42"/>
      <c r="G42" s="41"/>
      <c r="H42" s="43"/>
      <c r="I42" s="44"/>
      <c r="J42" s="45"/>
      <c r="K42" s="45"/>
      <c r="L42" s="40"/>
    </row>
  </sheetData>
  <mergeCells count="41">
    <mergeCell ref="I25:I26"/>
    <mergeCell ref="D28:E28"/>
    <mergeCell ref="J28:K28"/>
    <mergeCell ref="I29:I30"/>
    <mergeCell ref="J29:K30"/>
    <mergeCell ref="J25:L26"/>
    <mergeCell ref="B29:B30"/>
    <mergeCell ref="C29:C30"/>
    <mergeCell ref="H29:H30"/>
    <mergeCell ref="D29:F30"/>
    <mergeCell ref="L29:L30"/>
    <mergeCell ref="B16:E16"/>
    <mergeCell ref="D18:I18"/>
    <mergeCell ref="B22:L22"/>
    <mergeCell ref="D24:E24"/>
    <mergeCell ref="J24:K24"/>
    <mergeCell ref="B25:B26"/>
    <mergeCell ref="C25:C26"/>
    <mergeCell ref="D25:E26"/>
    <mergeCell ref="F25:F26"/>
    <mergeCell ref="H25:H26"/>
    <mergeCell ref="I9:I11"/>
    <mergeCell ref="J9:J11"/>
    <mergeCell ref="K9:K11"/>
    <mergeCell ref="L9:L11"/>
    <mergeCell ref="B12:B13"/>
    <mergeCell ref="C12:C13"/>
    <mergeCell ref="D12:F12"/>
    <mergeCell ref="J12:J13"/>
    <mergeCell ref="L12:L13"/>
    <mergeCell ref="D13:F13"/>
    <mergeCell ref="B9:B11"/>
    <mergeCell ref="C9:C11"/>
    <mergeCell ref="D9:F11"/>
    <mergeCell ref="G9:G11"/>
    <mergeCell ref="H9:H11"/>
    <mergeCell ref="A2:L2"/>
    <mergeCell ref="A4:L4"/>
    <mergeCell ref="A5:L5"/>
    <mergeCell ref="A6:L6"/>
    <mergeCell ref="B8:L8"/>
  </mergeCells>
  <printOptions horizontalCentered="1" verticalCentered="1"/>
  <pageMargins left="0" right="0" top="0" bottom="0" header="0" footer="0"/>
  <pageSetup paperSize="5" scale="10" orientation="landscape" r:id="rId1"/>
  <headerFooter alignWithMargins="0">
    <oddFooter>&amp;C&amp;48Página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SMMLV</vt:lpstr>
      <vt:lpstr>ALTERNAMOTOR SAS</vt:lpstr>
      <vt:lpstr>AGROAUTOMOTORA SAS</vt:lpstr>
      <vt:lpstr>'AGROAUTOMOTORA SAS'!Área_de_impresión</vt:lpstr>
      <vt:lpstr>'ALTERNAMOTOR SAS'!Área_de_impresión</vt:lpstr>
      <vt:lpstr>'AGROAUTOMOTORA SAS'!Títulos_a_imprimir</vt:lpstr>
      <vt:lpstr>'ALTERNAMOTOR SAS'!Títulos_a_imprimir</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CONTRATACION 2</cp:lastModifiedBy>
  <cp:revision/>
  <cp:lastPrinted>2020-05-20T17:36:21Z</cp:lastPrinted>
  <dcterms:created xsi:type="dcterms:W3CDTF">1996-11-27T10:00:04Z</dcterms:created>
  <dcterms:modified xsi:type="dcterms:W3CDTF">2024-07-31T20:37:29Z</dcterms:modified>
</cp:coreProperties>
</file>