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https://d.docs.live.net/f85b8ef764165b6e/Attachments/"/>
    </mc:Choice>
  </mc:AlternateContent>
  <xr:revisionPtr revIDLastSave="0" documentId="8_{877D9716-61CD-2549-8D80-68F9FC5C74BE}" xr6:coauthVersionLast="47" xr6:coauthVersionMax="47" xr10:uidLastSave="{00000000-0000-0000-0000-000000000000}"/>
  <bookViews>
    <workbookView xWindow="0" yWindow="740" windowWidth="29040" windowHeight="15720" xr2:uid="{3DFA5C89-FCF9-604D-875F-F32C249AD3F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42" i="1" l="1"/>
  <c r="E328" i="1"/>
  <c r="E165" i="1"/>
  <c r="E163" i="1"/>
  <c r="E162" i="1"/>
  <c r="E107" i="1"/>
  <c r="E92" i="1"/>
  <c r="E91" i="1"/>
  <c r="E90" i="1"/>
  <c r="E89" i="1"/>
  <c r="E88" i="1"/>
  <c r="E86" i="1"/>
  <c r="A70" i="1"/>
  <c r="A71" i="1" s="1"/>
  <c r="E55" i="1"/>
  <c r="A51" i="1"/>
  <c r="A44" i="1"/>
  <c r="A45" i="1" s="1"/>
  <c r="E29" i="1"/>
  <c r="E30" i="1" s="1"/>
  <c r="A28" i="1"/>
  <c r="A29" i="1" s="1"/>
  <c r="A30" i="1" s="1"/>
  <c r="A31" i="1" s="1"/>
  <c r="A32" i="1" s="1"/>
  <c r="A33" i="1" s="1"/>
  <c r="A34" i="1" s="1"/>
  <c r="A35" i="1" s="1"/>
  <c r="A36" i="1" s="1"/>
  <c r="A37" i="1" s="1"/>
  <c r="A38" i="1" s="1"/>
  <c r="A24" i="1"/>
  <c r="A22" i="1"/>
  <c r="A17" i="1"/>
  <c r="E16" i="1"/>
  <c r="A8" i="1"/>
  <c r="A9" i="1" s="1"/>
  <c r="A10" i="1" s="1"/>
  <c r="A11" i="1" s="1"/>
  <c r="E34" i="1" l="1"/>
  <c r="E31" i="1"/>
</calcChain>
</file>

<file path=xl/sharedStrings.xml><?xml version="1.0" encoding="utf-8"?>
<sst xmlns="http://schemas.openxmlformats.org/spreadsheetml/2006/main" count="1501" uniqueCount="566">
  <si>
    <t>PARTICIPACION CIUDADANA</t>
  </si>
  <si>
    <t>EVENTOS VARIOS</t>
  </si>
  <si>
    <t>DESCRIPCIÓN</t>
  </si>
  <si>
    <t>CARACTERÍSTICAS</t>
  </si>
  <si>
    <t>UNIDAD DE MEDIDA</t>
  </si>
  <si>
    <t>CANTIDAD</t>
  </si>
  <si>
    <t>Salida  lúdico - pedagógica</t>
  </si>
  <si>
    <t>SALIDA PEDAGÓGICA</t>
  </si>
  <si>
    <t>UNIDAD</t>
  </si>
  <si>
    <t>REFRIGERIO INFANTIL 1</t>
  </si>
  <si>
    <t>ALMUERZO
INFANTIL</t>
  </si>
  <si>
    <t>Suministro de almuerzo en el parque de diversiones compuesto de combo de hamburguesa de mínimo 120 gramos de carne con vegetales tomate y lechuga, papas a la francesa y bebida gaseosa o jugo de mínimo 250 ml.  Debe  incluir transporte y entrega en el lugar designado por el supervisor.</t>
  </si>
  <si>
    <t>TRANSPORTE</t>
  </si>
  <si>
    <t>PÓLIZA DE SEGURO</t>
  </si>
  <si>
    <t>Garantizar la seguridad y bienestar de los niños durante la salida pedagógica con una póliza de  Seguro de accidentes personales y asistencia médica por evento con vigencia de un (1) día, aplicable durante todo el recorrido (salida, actividad y regreso), que aplique dentro del territorio nacional. que ampare: Muerte accidental, Incapacidad permanente total o parcial por accidente, Gastos médicos por accidente, Gastos de traslado y transporte médico de emergencia.</t>
  </si>
  <si>
    <t>COORDINADOR LOGÍSTICO</t>
  </si>
  <si>
    <t>PERSONA</t>
  </si>
  <si>
    <t>CIERRE  ALCALDÍA  A  TU  CONJUNTO</t>
  </si>
  <si>
    <t>REFRIGERIO 1</t>
  </si>
  <si>
    <t>Suministro de refrigerio por persona en bolsa de papel ecológica compuestos por producto de sal o dulce tipo: pastel de pollo, carne, hawaiano, gloria o sándwich, snack tipo paquete de mínimo 25 gr o fruta de mano  y bebida de 250 ml. Debe  incluir transporte y entrega en el lugar designado por el supervisor.</t>
  </si>
  <si>
    <t>ALMUERZO 1</t>
  </si>
  <si>
    <t>Suministro de almuerzo compuesto por: 200 gramos de proteína mínimo 2 harinas (arroz, yuca, plátano, papa o similar), una porción de verdura y/o ensalada acompañado de una bebida tipo jugo, limonada o gaseosa de mínimo 200 ml. Servido en envases desechables, cubiertos y servilletas. Incluye transporte y entrega en el sitio de acuerdo al cronograma establecido por supervisor.</t>
  </si>
  <si>
    <t xml:space="preserve">AGUA EN BOTELLA </t>
  </si>
  <si>
    <t>Suministro de botella de Agua potable tratada, presentación individual cada una de 300 ml debidamente selladas y de marcas nacionales reconocidas. Incluye transporte y entrega en el sitio de acuerdo al cronograma establecido por supervisor.</t>
  </si>
  <si>
    <t>SOUVENIR</t>
  </si>
  <si>
    <t>Suministro de termo pocillo  portátil para bebidas calientes mug taza  con  tapa, impreso, sellado  hermético,  con  5  horas  de   mantenimiento  de  temperatura  inicial,  pared  doble  de  acero  inoxidable,  capacidad de  350ml,  altura  12cm. El arte será suministrado por el supervisor del contrato.</t>
  </si>
  <si>
    <t>LUNADA</t>
  </si>
  <si>
    <t>SONIDO 7</t>
  </si>
  <si>
    <t>Alquiler Sistema de Sonido profesional stereo, compuesto de 8 cabinas de 1,000W de capacidad Y 2 bajos , consola de mínimo 8 canales, controlador digital para el sistema de sonido,  1 micrófonos alámbricos de mano, cableado de señal y sistema eléctrico de distribución. Incluye transporte, instalación, montaje y desmontaje por un dia de evento.</t>
  </si>
  <si>
    <t>SISTEMA</t>
  </si>
  <si>
    <t>SHOW MUSICAL 1</t>
  </si>
  <si>
    <t xml:space="preserve">Contratación de los servicios artísticos para la presentación de una (1) agrupación musical de género tropical. Debe contar con mínimo 6 integrantes con acompañamiento instrumental que incluya bajo, guitarra, batería y guacharaca, además de voces principales y de apoyo. La presentación debe durar mínimo 50 minutos. deberá contar con los instrumentos musicales completos y en óptimo estado; Disponer de sonido, amplificación y microfonía de acuerdo con los requerimientos técnicos del show (en coordinación con la logística del evento); Garantizar la calidad artística e interpretativa en vivo. Incluye transportes, alimentación y prueba de sonido. La fecha, lugar y hora de la presentación serán definidos previamente por el supervisor, en concordancia con el cronograma oficial del evento. </t>
  </si>
  <si>
    <t>SHOW</t>
  </si>
  <si>
    <t>ESTACIÓN DE CAFÉ 1</t>
  </si>
  <si>
    <t>Estación de café permanente ilimitada para 150 personas durante el desarrollo del evento,  que contenga bebidas calientes, tinto y aromática de frutas, azúcar bolsa individual 5 gramos, vasos de 4 oz (o material 100 biodegradable), mezcladores. Incluye transporte de ida y regreso al sitio de la actividad y operario de acuerdo al  cronograma establecido y la directriz del supervisor,  quien  informara el  lugar  y  la  cantidad  a  entregar.</t>
  </si>
  <si>
    <t>GLOBAL</t>
  </si>
  <si>
    <t>REFRIGERIO 2</t>
  </si>
  <si>
    <t>Suministro de refrigerio compuestos por empanada, palito de queso, almojábana o similar acompañado de agua de panela servida en vaso de 9 onzas debidamente presentado para su distribución y entrega en el sitio. Incluye servicio de transporte y personal debidamente presentado para su distribución garantizando protocolos en manipulación de alimentos, de acuerdo al cronograma establecido y la directriz del supervisor.</t>
  </si>
  <si>
    <t>CONMEMORACION COMUNALITOS</t>
  </si>
  <si>
    <t>TRANSPORTE INTERNO</t>
  </si>
  <si>
    <t>BUS</t>
  </si>
  <si>
    <t>BUZO DE ALGODÓN</t>
  </si>
  <si>
    <t>Suministro de buzo en  algodón  perchado con  capota,  unicolor, estampado con logo en full color en el frente como escudo y en la espalda. Los diseños y las tallas serán entregadas al contratista por medio del supervisor del contrato al momento de suscribir el acta de inicio.</t>
  </si>
  <si>
    <t>CAMISETAS  
CUELLO POLO</t>
  </si>
  <si>
    <t>Suministro de camisetas unicolor en algodón  de 180 grs mínimo, cuello tipo polo, de buena calidad, con 1 estampado a 4 tintas alusivo a la actividad. El diseño y las tallas serán entregadas al contratista por medio del supervisor del contrato al momento de suscribir el acta de inicio.</t>
  </si>
  <si>
    <t xml:space="preserve">KIT </t>
  </si>
  <si>
    <r>
      <t>Suministro de Kit compuesto: 1 tula</t>
    </r>
    <r>
      <rPr>
        <b/>
        <sz val="12"/>
        <rFont val="Arial"/>
        <family val="2"/>
      </rPr>
      <t xml:space="preserve"> </t>
    </r>
    <r>
      <rPr>
        <sz val="12"/>
        <rFont val="Arial"/>
        <family val="2"/>
      </rPr>
      <t xml:space="preserve"> semi-impermeable   deportiva  estándar  de  medidas   30 * 40  unicolor, con estampado a full color. 
</t>
    </r>
    <r>
      <rPr>
        <b/>
        <sz val="12"/>
        <rFont val="Arial"/>
        <family val="2"/>
      </rPr>
      <t xml:space="preserve">1 </t>
    </r>
    <r>
      <rPr>
        <sz val="12"/>
        <rFont val="Arial"/>
        <family val="2"/>
      </rPr>
      <t>Botilito de material plástico con Tapa doble, colores variados con capacidad de contenido 750 ml, 1 libreta argollada de 80 hojas banda elástica para cerrar de  9x14cm aproximadamente, impresa a 1 tinta con su bolígrafo ecológico con sistema de apertura retráctil.  El diseño y logos estampados serán suministrados por el supervisor del contrato.</t>
    </r>
  </si>
  <si>
    <t xml:space="preserve">GORRAS </t>
  </si>
  <si>
    <t>Suministro de gorras en algodón y transpirable, con estampado a full color, con diseño suministrado por la entidad. Talla: Única, ajustable con cierre posterior. El diseño del logo será suministrado previamente por el supervisor del contrato.</t>
  </si>
  <si>
    <t>AGUA EN BOTELLA</t>
  </si>
  <si>
    <t>ALMUERZO INFANTIL 1</t>
  </si>
  <si>
    <t>Suministro de almuerzo compuesto de combo de hamburguesa de mínimo 120 gramos de carne con vegetales tomate y lechuga, papas a la francesa y bebida gaseosa o jugo de mínimo 250 ml.  Debe  incluir transporte y entrega en el lugar designado por el supervisor.</t>
  </si>
  <si>
    <t>ESTACIÓN DE DULCES Y SNACKS</t>
  </si>
  <si>
    <t>PENDÓN</t>
  </si>
  <si>
    <t xml:space="preserve">Suministro de lona Banner impresa 70CM  X 1 M full color a una cara, con ojáleles en los bordes y su respectiva araña para soporte. Incluye servicio de transporte y entrega en el sitio de acuerdo al cronograma establecido y la directriz del supervisor.  El diseño deberá será entregado  por el Supervisor del Contrato. </t>
  </si>
  <si>
    <t>ROLLUP</t>
  </si>
  <si>
    <t>Suministro de Rollup Metálico  2x1 m, publicidad impresa 4x0 tintas. El diseño sera suministrado por la oficina de prensa. Debe incluir transporte y entrega en  luga designado previamente por el supervisor</t>
  </si>
  <si>
    <t>INTERCAMBIO  INTERGENERACIONAL</t>
  </si>
  <si>
    <t>Suminsitro  de gorras en algodón y transpirable, con estampado a full color, con diseño suministrado por la entidad. Talla: Única, ajustable con cierre posterior. El diseño del logo será suministrado previamente por el supervisor del contrato.</t>
  </si>
  <si>
    <t>MEDALLAS</t>
  </si>
  <si>
    <t xml:space="preserve">Suministro de reconocimiento a los participantes destacados en diferentes modalidades con medallasgrabadas en el frente y en la porte posterior sticker impreso a una tinta. Debe traer su respectiva cinta en colores institucionales. Material metálico de tres colores: Oro, plata y bronce con cinta a un color marcada a una tinta con el logo institucional.. El diseño será previamente enviado por el supervisor del contrato </t>
  </si>
  <si>
    <t>Reconocimiento Consejo Municipal de Participación Ciudadana</t>
  </si>
  <si>
    <t>PLACAS 
CONMEMORATIVAS</t>
  </si>
  <si>
    <t xml:space="preserve">Suministro de placas conmemorativas en vidrio cristal de 10 mm de 16cm x 12,5 aproximadamente en medidas con impresión UV full color. El diseño y los textos serán enviado previamente por el supervisor del contrato.
</t>
  </si>
  <si>
    <t>DESAYUNO AMERICANO</t>
  </si>
  <si>
    <t>Servicio de desayuno tipo americano servido a la mesa que contenga: porción de fruta picada, huevos revueltos con un adicional (maíz, salchicha, jamón y/o queso), jugo de fruta natural, café o chocolate y canasta con variedad de panes en la mesa. Debe ser servido en menaje de cerámica, loza o similares. El lugar, la fecha y hora serán suministrados por el supervisor del contrato.</t>
  </si>
  <si>
    <t>MESEROS</t>
  </si>
  <si>
    <t>Servicio de mesero profesional: Deben estar debidamente uniformado. Debe incluir: hidratación, alimentación, transporte. Turno diario de hasta 8 horas. Incluye transporte, los horarios y lugar será  designado previamente por el Supervisor del contrato</t>
  </si>
  <si>
    <t>SALÓN DE EVENTOS 1</t>
  </si>
  <si>
    <t xml:space="preserve">Alquiler de salón para reuniones con capacidad en mesa redonda o cuadrada para 100 a 200 personas, eventos y centro de conferencias con tablero acrílico, papelógrafo, sonido y Wifi. Debe contar con buena iluminación y una ventilación adecuada. Incluir mesas y sillas por día de servicio. La ubicación a máximo 1 kilometro del centro del municipio. </t>
  </si>
  <si>
    <t>CONCURSO MUJERES  ACCIONES  DESTACADAS</t>
  </si>
  <si>
    <t>ALMUERZO
CATERING</t>
  </si>
  <si>
    <t>Suministro de almuerzo compuesto por: 2 proteínas de mínimo 120 gramos cada una, 2 harinas una porción de verdura y/o ensalada acompañado de una bebida tipo jugo, limonada o gaseosa de mínimo 200 ml. Servido menaje tipo loza, cerámica o similar, mesas y sillas deben ser suministrados.</t>
  </si>
  <si>
    <t>CERTIFICADOS</t>
  </si>
  <si>
    <t>Impresión de certificaciones tamaño carta, propalcote 250 g, full color 4 tintas, refiladas, incluye servicio de transporte y entrega en el sitio, de acuerdo al cronograma establecido y la directriz del supervisor.  El diseño deberá será entregado por el Supervisor del Contrato.</t>
  </si>
  <si>
    <t xml:space="preserve">Prestación  de  servicio de transporte  para  realizar recorridos (ida y regreso) por  el  municipio  de  Chía,  zona  urbana para 100 personas . El  servicio   debe  cumplir  con  las  especificaciones   de  seguridad  y  garantías  necesarias  para  la  movilización  del  personal. El servicio debe ser a través de  una empresa certificada con experiencia en el transporte publico especial de pasajeros, que cuente con el seguro obligatorio SOAT vigente, revisiones tecnicomecanicas vigentes, asimismo la tarifa incluye los costos asociados a peajes y combustibles.  </t>
  </si>
  <si>
    <t>MANICURE</t>
  </si>
  <si>
    <t xml:space="preserve">Prestación de servicio de manicure individual para limpieza y arreglo de uñas a las invitadas al evento. Incluye maquillaje de uñas con esmaltes tradicionales. La duracion del servicio de aproximadamente 45 minutos por persona y cada manicurista deben contar con su kit de limpieza para la prestacion del servicio, compuesto por una toalla, palo de naranjo, piedra pómez, una lima de agua, algodón, bolsa para taza de manicura y demás implementos necesarios para la limpieza e higiene del servicio.
</t>
  </si>
  <si>
    <t>ARREGLO FLORAL</t>
  </si>
  <si>
    <t xml:space="preserve">Suministro de arreglo de flores tipo jardinera para tarima, de un metro de largo por 25 cm de alto en flores tropical con follaje. Debe incluir transporte e instalación en el lugar del evento </t>
  </si>
  <si>
    <t xml:space="preserve">Salón para reuniones con capacidad en mesa redonda o cuadrada para 100 a 200 personas, eventos y centro de conferencias con tablero acrílico, papelógrafo, sonido y Wifi. Debe contar con buena iluminación y una ventilación adecuada. Incluir mesas y sillas por día de servicio. La ubicación a máximo 1 kilometro del centro del municipio. </t>
  </si>
  <si>
    <t>PRESUPUESTO PARTICIPATIVO - CASOS DE ÉXITOS</t>
  </si>
  <si>
    <t>Suministro de estación de café permanente ilimitada para 150 personas durante el desarrollo del evento,  que contenga bebidas calientes, tinto y aromática de frutas, azúcar bolsa individual 5 gramos, vasos de 4 oz (o material 100 biodegradable), mezcladores. Incluye transporte de ida y regreso al sitio de la actividad y operario de acuerdo al  cronograma establecido y la directriz del supervisor,  quien  informara el  lugar  y  la  cantidad  a  entregar.</t>
  </si>
  <si>
    <t>ACOMPAÑAMIENTO NOVENAS  DE  NAVIDAD</t>
  </si>
  <si>
    <t>REFRIGERIO NAVIDEÑO</t>
  </si>
  <si>
    <t>Suministro de refrigerio compuesto por 1 Buñuelo de 70 grs. y 1 porción de natilla de 125 grs. Servido en envases desechables, o material biodegradable y servilletas. incluye servicio de transporte y entrega en el sitio y personal debidamente presentado para su distribución garantizando protocolos en manipulación de alimentos, de acuerdo al cronograma establecido y la directriz del supervisor.</t>
  </si>
  <si>
    <t>OTROS</t>
  </si>
  <si>
    <t>FOLLETOS</t>
  </si>
  <si>
    <t>Impresión de folletos tamaño carta, 21.59 x 27.94 cms, 4x4 tintas, impresión en policromía en papel propalcote de 180 grs, a full color.  La información y el diseño será entregada por el supervisor del contrato.</t>
  </si>
  <si>
    <t>VOLANTES</t>
  </si>
  <si>
    <t>Impresión de volantes de un tercio de oficio propalcote 150 grs a cuatro tintas a una cara, incluye transporte y entrega en el sitio, el lugar de entrega será de acuerdo al cronograma establecido y la directriz del supervisor. El diseño será entregado al contratista por medio del supervisor del contrato</t>
  </si>
  <si>
    <t xml:space="preserve">SERVICIO DE PERIFONEO </t>
  </si>
  <si>
    <t xml:space="preserve">Servicio de perifoneo por horas en la zona urbana y rural del municipio de Chía. Incluye personal, sonido, transporte y el cronograma será remitido previamente por el supervisor del contrato </t>
  </si>
  <si>
    <t>HORAS</t>
  </si>
  <si>
    <t>STICKERS</t>
  </si>
  <si>
    <t>Impresión de stickers redondos 6cm x6cm  a full color en papel adhesivo. El diseño será suministrado por el supervisor.</t>
  </si>
  <si>
    <t>SOMBREROS AGUADEÑO</t>
  </si>
  <si>
    <t>Suministro de sombrero aguadeño personalizado con cinta brandeada a full color. El diseño suministrado por el supervisor del contrato.</t>
  </si>
  <si>
    <t>SALIDA COMUNALES
10 al 13 de diciembre de2025</t>
  </si>
  <si>
    <t>CARACTERISTICAS</t>
  </si>
  <si>
    <t>TRANSPORTE
 CHIA- AEROPUERTO- CHIA</t>
  </si>
  <si>
    <t>Prestacion de servicio de transporte en 7 buses de hasta 40 personas a través de  una empresa certificada con experiencia en el transporte publico especial de pasajeros, que cuente con  todos los documentos legales en regla. Los buses deben salir de chía  hacia el aeropuerto y vicervesa. En las fechas y horarios indicados por el supervisor del contrato.</t>
  </si>
  <si>
    <t>TIQUETES AÉREOS</t>
  </si>
  <si>
    <t>Suministro de tiquetes aéreos nacionales ida y regreso en aerolínea reconocida, vuelo directo para el grupo en el trayecto de ida Bogotá – Barranquilla y regreso, Santa Marta – Bogotá. Debe ir incluido equipaje de cabina con peso máx. de 10 kg (no incluye equipaje de bodega).  Los beneficiarios viajarán en vuelos directos desde las 3:00 p.m de ida y despues de 2pm los vuelo de regreso.</t>
  </si>
  <si>
    <t>TRANSPORTE AEROPUERTO-HOTEL- AEROPUERTO</t>
  </si>
  <si>
    <t>TRANSPORTES INTERNOS
BARRANQUILLA</t>
  </si>
  <si>
    <t>TRANSPORTE TERRESTRE
BARRANQUILLA-SANTA MARTA</t>
  </si>
  <si>
    <t>Prestacion de servicio de transporte, en 7 buses a través de  una empresa certificada con experiencia en el transporte publico especial de pasajeros, que cuente con  todos los documentos legales en regla. Cada bus deberá estar a la hora y lugar indicado por el supervisor del contrato de acuerdo a la programación realizada previamente. Deberá garantizar el transporte del grupo de la ciudad de Barranquilla hacia Santa Marta.</t>
  </si>
  <si>
    <t>POLIZA DE VIAJE</t>
  </si>
  <si>
    <t>El contratista deberá adquirir una póliza de seguro de cobertura especial que incluya como mínimo los siguientes: Asistencia medica en caso de accidente de, Asistencia medica en caso de enfermedad no preexistente, Traslados sanitarios o funerarios, Traslado de un familiar y Acompañamiento de menores o mayores, Orientación medica por video consulta hasta 2 veces en el viaje. Regreso anticipado por siniestro grave en domicilio y/o por fallecimiento de familiar directo. Diferencia de tarifa y penalidad por regreso retrasado anticipado, Asistencia legal por responsabilidad de un accidente, Asistencia en caso de robo o extravio de documentos y localización de equipaje.</t>
  </si>
  <si>
    <t>ALOJAMIENTO
BARRANQUILLA</t>
  </si>
  <si>
    <t>NOCHE POR PERSONA</t>
  </si>
  <si>
    <t>ALOJAMIENTO 
SANTA MARTA</t>
  </si>
  <si>
    <t>DESAYUNO</t>
  </si>
  <si>
    <t>REFRIGERIO
NACIONAL</t>
  </si>
  <si>
    <t>ALMUERZO 
NACIONAL</t>
  </si>
  <si>
    <t>Suministro de almuerzo compuesto por 200 gramos de proteína, mínimo 2 harinas, una porción de verdura y/o ensalada acompañado de una bebida tipo jugo, limonada o gaseosa de mínimo 200 ml. Servido en vajilla a la mesa,  platos, vasos, copas y cubiertos, que pueden ser de porcelana, cerámica o loza  en los horario establecidos previamente por el supervisor del contrato. Incluye valor de servicio de meseros.</t>
  </si>
  <si>
    <t>CENA 
NACIONAL</t>
  </si>
  <si>
    <t>Suministro de cena compuesta por plato fuerte de  una proteína con mínimo 150 gramos, una harina y una verdura con bebida de mínimo 250 ml. Deben ser suministradas de preferencia en el lugar de alojamiento. Servido en vajilla a la mesa, platos, vasos, copas y cubiertos, que pueden ser de porcelana, cerámica o loza en los horario establecidos previamente por el supervisor del contrato. Incluye valor de servicio de meseros.</t>
  </si>
  <si>
    <t>HIDRATACIÓN</t>
  </si>
  <si>
    <t>Suministro de botellas de agua de 300 ml disponibles durante los trayectos terrestres en cada ciudad.</t>
  </si>
  <si>
    <t>COORDINADOR LOGÍSTICO NACIONAL</t>
  </si>
  <si>
    <t>Servicio de coordinador logístico general: Persona con alto nivel de iniciativa, capaz de liderar grupos de personas y coordinar áreas en un evento. se desempeña como apoyo directo del Productor. Incluye transporte, dos alimentaciones principales, uniforme, seguridad social o póliza, hidratación, transporte y alojamiento con el grupo. Turno diario de hasta 12 horas. Los horarios y lugar será  designado previamente por el Supervisor del contrato.</t>
  </si>
  <si>
    <t>SALÓN DE EVENTOS</t>
  </si>
  <si>
    <t xml:space="preserve">Alquiler de salón de eventos en cada ciudad con capacidad para 300 personas en auditorio, con aire acondicionado, para charla de capacitación. El salón debe estar ubicado en cada ciudad cerca al hotel de alojamiento o en el mismo. </t>
  </si>
  <si>
    <t>AYUDAS AUDIOVISUALES</t>
  </si>
  <si>
    <t>Alquiler de video beam o pantalla, sonido y 2 micrófonos dispuestos para  la conferencia. Personal de apoyo audiovisual incluido para soporte durante el tiempo de las conferencias.</t>
  </si>
  <si>
    <t>ESTACIÓN DE CAFÉ 
NACIONAL</t>
  </si>
  <si>
    <t>Estación de café permanente ilimitada para 260 personas durante el desarrollo de los eventos en salón,  que contenga bebidas calientes, tinto y aromática de frutas, azúcar bolsa individual 5 gramos, vasos de 4 oz (o material 100 biodegradable), mezcladores. Dispuesta en el salón del evento con vasos en loza, ceramica o similar.</t>
  </si>
  <si>
    <t>CONFERENCISTA
INTERNACIONAL</t>
  </si>
  <si>
    <t>Presentacion de conferencista internacional para realizar actividades basadas en la toma de decisiones, liderazgo y crecimiento personal. Debe ser magister en psicología y tener un estudio certificado de formación académica en Neurolingüística aplicada a la enseñanza. Además tener una especialización en neurociencia o afines. La actividad se realizara un día durante 4 horas dentro del marco del encuentro y debe cubrir gastos de transporte, alimentación y alojamiento del conferencista, segun la hora y la fecha acordadas con el supervisor del contrato.</t>
  </si>
  <si>
    <t>CENA ESPECIAL</t>
  </si>
  <si>
    <t>Suministro de cena buffet en  playa concesionada por el hotel con menaje de lujo (mesas con mantel, sillas chivary, o Cross back con mesa redonda, centros de mesa florales, copas y plato base), decoración con luces ping pong, DJ y pista de baile.  Debe incluir suministro de bebidas no alcohólicas durante el evento. El menú será acordado previamente con el supervisor del contrato.</t>
  </si>
  <si>
    <t>MESEROS CENA</t>
  </si>
  <si>
    <t>GRUPO MUSICAL</t>
  </si>
  <si>
    <t>Presentación de un grupo musical con mas de 5 integrantes en tarima de genero tropical o navideño, con una presentación de mínimo 60 minutos en el lugar dispuesto para la velada. El valor incluye rider técnico, sonido exterior para 300 personas, tarima y demás requerimientos que pueda tener la agrupación.</t>
  </si>
  <si>
    <t>DESARROLLO ECONOMICO/ TURISMO</t>
  </si>
  <si>
    <t>ÍTEM</t>
  </si>
  <si>
    <t>PARQUE SANTANDER</t>
  </si>
  <si>
    <t>REFRIGERIOS 1</t>
  </si>
  <si>
    <t>Suministro de refrigerio en bolsa de papel ecológica compuestos por producto de sal o dulce tipo: pastel de pollo, carne, hawaiano, gloria o sándwich, snack tipo paquete de mínimo 25 gr o fruta de mano  y bebida de 250 ml. Debe  incluir transporte y entrega en el lugar designado por el supervisor. 225 unidades por día</t>
  </si>
  <si>
    <t>Suministro de almuerzo compuesto por: 200 gramos de proteína mínimo 2 harinas (arroz, yuca, plátano, papa o similar), una porción de verdura y/o ensalada acompañado de una bebida tipo jugo, limonada o gaseosa de mínimo 200 ml. Servido en envases desechables, cubiertos y servilletas. Incluye transporte y entrega en el sitio de acuerdo al cronograma establecido por supervisor. 300 unidades por día</t>
  </si>
  <si>
    <t>BANNER ESCENARIO
 12 x2</t>
  </si>
  <si>
    <t>Impresión de Banner principal de 12 X 2 metros, calidad 1440 DPI, valor incluye montaje, estructuras requeridas ubicado en la tarima principal y su respectivo desmontaje, incluye transporte y el lugar de entrega será de acuerdo al cronograma establecido y la directriz del supervisor. El diseño deberá será entregado por el Supervisor del Contrato.</t>
  </si>
  <si>
    <t>PLACA
RECONOCIMIENTO</t>
  </si>
  <si>
    <t>Suministro de placa de reconocimiento elaborada en madera natural, con base de apoyo para ubicar sobre superficies planas. Su diseño debe ser en impresión  tinta UV sobre lámina metálica. El formato puede presentarse en orientación vertical u horizontal, con un área de diseño de 13 x 8 cm. El diseño será suministrado por el supervisor del contrato.</t>
  </si>
  <si>
    <t>DELANTALES</t>
  </si>
  <si>
    <t xml:space="preserve">Suministro de Delantal en drill poliéster unicolor, largo hasta la rodilla y un bolsillo central. El delantal lleva hebilla en la parte del cuello para ajustar, y en la cintura amarre en la parte de atrás con logo estampado alusivo al evento. El diseño deberá será entregado  por el Supervisor del Contrato. </t>
  </si>
  <si>
    <t>COORDINADOR LOGÍSTICO ASEO</t>
  </si>
  <si>
    <t>Servicio de coordinador logístico de aseo que se desempeñe como apoyo directo del coordinador logístico en temas relacionados con limpieza y higiene.  Se debe garantizar el servicio desde el horario de inicio del Festival hasta su finalización , estableciendo los turnos que sean necesarios para garantizar el cubrimiento en el evento. Incluye hidratación, alimentación, transporte y carga prestacional. Los horarios y lugar será  designado previamente por el Supervisor del contrato. Uno cada día y posterior al cierre del festival.</t>
  </si>
  <si>
    <t>PERSONAL DE ASEO</t>
  </si>
  <si>
    <t>Suministro de operarios de aseo que garantice el servicio desde el horario de inicio del Festival hasta su finalización. El personal debe estar debidamente uniformado e identificado y deberá contar con los elementos de protección personal que requiera su trabajo y materiales como escoba, trapero, limpiones, jabones, bolsas. Incluye hidratación, alimentación, transporte y carga prestacional. Los horarios y lugar de trabajo será  designado previamente por el Supervisor del contrato. 20 operarios al día por dos días.</t>
  </si>
  <si>
    <t>COORDINADOR LOGISTICO FESTIVAL</t>
  </si>
  <si>
    <t xml:space="preserve">Servicio de coordinador logístico de área para los 2 días del Festival Debe incluir: hidratación, alimentación, transporte y carga prestacional. Debe estar debidamente uniformado, identificado y comunicado con un elemento de radiofrecuencia. Se debe garantizar el servicio desde el horario de inicio del Festival hasta su finalización , estableciendo los turnos extendidos que sean necesarios para garantizar el cubrimiento en el evento. </t>
  </si>
  <si>
    <t>OPERADORES LOGÍSTICOS</t>
  </si>
  <si>
    <t>Suministro de personal para la logística durante el evento. Deben estar debidamente uniformados. Debe incluir: hidratación, alimentación, transporte y carga prestacional  Se debe garantizar el servicio desde el horario de inicio del Festival hasta su finalización , estableciendo los turnos que sean necesarios para garantizar el cubrimiento en el evento. 40 personas cada día.</t>
  </si>
  <si>
    <t>PERSONAL DE SEGURIDAD CUSTODIA</t>
  </si>
  <si>
    <t>Suministro de personal de seguridad expertos en vigilancia para prestar  los servicios de 12 horas  nocturnas  durante los días del evento, montaje y desmontaje.  Deben estar debidamente uniformados e identificados,   incluir hidratación, alimentación y elementos de protección personal. 4 personas por noche durante 2 días</t>
  </si>
  <si>
    <t>CARPAS ESTABLECIMIENTOS GASTRONÓMICOS 4X4</t>
  </si>
  <si>
    <t>Alquiler de carpas en lona color blanco y estructura tipo pagoda metálica de 4X4 con laterales y canaletas, para la ubicación de establecimientos gastronómicos y postres, durante los días del Festival. Incluye transporte, instalación y desmontaje en los horarios y lugar designado previamente por el Supervisor del contrato. 60 carpas por 2 días</t>
  </si>
  <si>
    <t>CARPAS ESTABLECIMIENTOS Y EMPRENDIMIENTOS 2x2</t>
  </si>
  <si>
    <t>Alquiler de carpas en lona color blanco y estructura tipo pagoda metálica de 2X2 con laterales y canaletas, para la ubicación de establecimientos de emprendimientos, durante los días del Festival. Incluye transporte, instalación y desmontaje en los horarios y lugar designado previamente por el Supervisor del contrato. 11 carpas por dos dias con montaje el dia anterior.</t>
  </si>
  <si>
    <t>CARPAS EMPRENDIMIENTO Y ARTESANOS 2X2</t>
  </si>
  <si>
    <t>CARPAS PUNTOS DE AGUA 2X2</t>
  </si>
  <si>
    <t>Alquiler de carpas en lona color blanco y estructura tipo pagoda metálica de 2X2 con laterales y canaletas, para la ubicación de establecimiento de puntos de agua, durante los días del Festival. Incluye transporte, instalación y desmontaje en los horarios y lugar designado previamente por el Supervisor del contrato. 2 carpas cada día con montaje el dia anterior.</t>
  </si>
  <si>
    <t>CARPAS TIPO PABELLON 12X6 - ZONA DE COMEDORES</t>
  </si>
  <si>
    <t>Alquiler de Carpas tipo pabellon (4 carpas por 2 días) en lona y estructura en aluminio de 12X6 metros, ancladas al piso, para la instalación de los comedores, para ser utilizadas durante los días del evento. Incluye transporte e instalación en los horarios y lugar designado previamente por el Supervisor del contrato. Con montaje el dia anterior.</t>
  </si>
  <si>
    <t>CARPAS 6X6  CIUDAD Y PAÍS INVITADO</t>
  </si>
  <si>
    <t xml:space="preserve">PRESENTADOR, PRODUCTOR GASTRONÓMICO
LOCAL
</t>
  </si>
  <si>
    <t>Garantizar la presentación de un cocinero colombiano nacido en Chía, Cundinamarca, con más de veinte años de trayectoria dedicada a la investigación, documentación y promoción de la cocina tradicional del país. Debe contar con experiencia representando en el exterior la gastronomía colombiana y contar con un reconocimiento como mejor chef en algún medio especializado del país. incluye transporte nacional hasta la presentación del evento, gastos de alimentación, todas las especificaciones técnicas para 2 días de evento</t>
  </si>
  <si>
    <t xml:space="preserve">PRESENTADOR NACIONAL 1
 6 DE DIC
</t>
  </si>
  <si>
    <t>Garantizar la participación en tarima de una presentadora de reconocimiento nacional con experiencia de mas de 10 anos en programas de variedades en canales de tv abierta, que en la actualidad este vigente en un programa al aire como presentadora de entretenimiento para participar de los diferentes actividades del festival durante 4 horas, el día  6 de diciembre. Incluye transporte nacional hasta la presentación del evento, gastos de hospedaje y alimentación, según los requerimientos solicitados por el presentador.</t>
  </si>
  <si>
    <t xml:space="preserve">PRESENTADOR NACIONAL 2
7 DE DIC
</t>
  </si>
  <si>
    <t>Garantizar la participación en tarima de una presentadora, comunicadora social y modelo colombiana con experiencia de mas de 5 anos en programas de variedades en canales de tv abierta, que en la actualidad este vigente en un programa al aire como presentadora de entretenimiento para participar de los diferentes actividades del festival durante 4 horas, el día 7 de diciembre. Incluye transporte nacional hasta la presentación del evento, gastos de hospedaje y alimentación, según los requerimientos solicitados por el presentador.</t>
  </si>
  <si>
    <t xml:space="preserve">PASTELERO 
</t>
  </si>
  <si>
    <t>Presentación de talento infantil en tarima que tenga conocimientos excepcionales en pastelería. Que cuente con experiencia en escenario con reconocidos chefs a nivel nacional, así como su participación en programas de televisión internacionales. Su presentación debe ser el 6 de diciembre en el horario establecido por el supervisor del contrato</t>
  </si>
  <si>
    <t xml:space="preserve">CONVERSATORIO 2
</t>
  </si>
  <si>
    <t>Participación de un influencer con mas de 1 millón de seguidores para participar activamente en un conversatorio sobre gastronomía y además realizar un plato en tarima describiendo el paso a paso e interactuando con el publico. De ser especializado en cocina y caracterizar su contenido en redes por temas gastronómicos.</t>
  </si>
  <si>
    <t xml:space="preserve">COCINERO TRADICIONAL
</t>
  </si>
  <si>
    <t>Presentación en tarima el 6 de diciembre de chef colombiano, escritor, empresario y presentador que haya obtenido 2 o mas premios o reconocimientos internacionales por su trayectoria como chef en los últimos 5 años ​, debe tener participación en  al menos 2 realities de cocina en la televisión colombiana y una o mas publicaciones certificadas con ISBN de contenido culinario. Debe presentar un plato al publico con una presentación de aproximadamente 45 minutos. Incluye ingredientes de su receta, transporte, alimentación y demás gastos derivados de contratación.</t>
  </si>
  <si>
    <t xml:space="preserve">COCINEROS INFLUENCERS
</t>
  </si>
  <si>
    <t>Presentación en tarima el 7 de diciembre de  2 creadores de contenido especializados en recetas fáciles y divertidas con mas de 6 millones de seguidores en redes sociales.  Deben haber escrito un libro de cocina, publicado un programa para planificar comidas y tener su propia marca de comidas rápidas. Deben presentar un plato al publico con una presentación de aproximadamente 45 minutos. Incluye ingredientes de su receta, transporte, alimentación y demás gastos derivados de contratación.</t>
  </si>
  <si>
    <t>PERSONA O GRUPO</t>
  </si>
  <si>
    <t xml:space="preserve">ARTISTA LOCAL 12
 7 DE DIC
</t>
  </si>
  <si>
    <t>Presentación de grupo musical con mas de 15 años de experiencia y mínimo 5 integrantes. Su espectáculo para el día 7 de diciembre debe involucrar variedad de géneros musicales como rock en español, merengue, entre otros. La hora será acordada previamente por el supervisor del contrato.</t>
  </si>
  <si>
    <t>GRUPO</t>
  </si>
  <si>
    <t xml:space="preserve">ARTISTA NACIONAL 1 - 6 DE DIC
</t>
  </si>
  <si>
    <t>ARTISTA</t>
  </si>
  <si>
    <t xml:space="preserve">ARTISTA NACIONAL 2
 6 DE DIC
</t>
  </si>
  <si>
    <t>Presentación de grupo musical con mas de 15 años de experiencia y mínimo 5 integrantes. Su espectáculo para el día 7 de diciembre debe involucrar variedad musica tropical. La hora será acordada previamente por el supervisor del contrato.</t>
  </si>
  <si>
    <t xml:space="preserve">ARTISTA NACIONAL 3- 6 DE DIC
</t>
  </si>
  <si>
    <t>Presentacion de artista nacional que sea interprete o doble internacional de un artista del genero urbano de gran reconocimiento. Debe tener una participacion como minimo en un programa concurso musical de la television colombiana.</t>
  </si>
  <si>
    <t xml:space="preserve">ARTISTA NACIONAL 4 - 6 DE DIC
</t>
  </si>
  <si>
    <t xml:space="preserve">ARTISTA NACIONAL 5 - 6 DE DIC
</t>
  </si>
  <si>
    <t xml:space="preserve">ORQUESTA NACIONAL 1
6 DE DIC
</t>
  </si>
  <si>
    <t xml:space="preserve">ORQUESTA NACIONAL 2
 6 DE DIC
</t>
  </si>
  <si>
    <t xml:space="preserve">AGRUPACIÓN NACIONAL 1
 7 DE DIC
</t>
  </si>
  <si>
    <t>Garantizar la presentación en tarima de una agrupación de salsa colombiana, con más de 15 anos de experiencia, giras en el exterior y mínimo una nominación a un Grammy latino. Incluye transporte nacional hasta la presentación del evento, gastos de alimentación, todas las especificaciones técnicas. El horario y lugar de la presentación serán de acuerdo a la directriz del supervisor. Intervención musical de una hora de duración como mínimo, para el domingo 7 de diciembre.</t>
  </si>
  <si>
    <t xml:space="preserve">AGRUPACIÓN NACIONAL 2
7 DE DIC
</t>
  </si>
  <si>
    <t>Presentación en tarima de una agrupación masculina compuesta por mínimo 4 integrantes entre reconocidos cantantes y actores que interpreten clásicos románticos y éxitos de los 80s y 90s en una puesta escena con baile y canto. La presentación será el día 7 de diciembre en horas establecidas previamente por el supervisor del contrato. Debe estar incluido gastos de transporte, alimentación y demás derivados de contratación.</t>
  </si>
  <si>
    <t xml:space="preserve">AGRUPACIÓN NACIONAL 3
7 DE DIC
</t>
  </si>
  <si>
    <t>Servicios artísticos para la presentación de una agrupación de genero tropical, cumbia, porro, vallenato y música sabanera con mas de 60 años de trayectoria, y que alguno de sus integrantes originales haya sido galardonado como rey Vallenato. Incluye transporte nacional hasta la presentación del evento, gastos de alimentación, todas las especificaciones técnicas. El horario será de acuerdo a la directriz del supervisor. El show debe tener una hora de duración como mínimo, para el domingo 7 de diciembre.</t>
  </si>
  <si>
    <t xml:space="preserve">ORQUESTA NACIONAL 3
 7 DE DIC
</t>
  </si>
  <si>
    <t>Servicios artísticos para la presentación de una banda  Colombiana de salsa tropical, con más de 20 años de experiencia y al menos una  nominación en los premios Grammy Latino. Debe contar con mínimo 10 integrantes. Incluye transporte nacional hasta la presentación del evento, gastos de alimentación, todas las especificaciones técnicas. El horario serán de acuerdo a la directriz del supervisor. Intervención musical de una hora de duración como mínimo, para el domingo 7 de diciembre.</t>
  </si>
  <si>
    <t xml:space="preserve">ORQUESTA INTERNACIONAL 1
 7 DIC
</t>
  </si>
  <si>
    <t>garantizar la presentación en tarima de una agrupación internacional de genero tropical como merengue, cumbia, bolero y el paso doble con más de 40 años de experiencia. Debe tener en su trayectoria nominación a los Grammy Latino y un Récord Guinness establecido. Incluye transporte nacional hasta la presentación del evento, gastos de alimentación. El horario y lugar de la presentación serán de acuerdo a la directriz del supervisor. Intervención musical de una hora de duración como mínimo, para el domingo 7 de diciembre.</t>
  </si>
  <si>
    <t>CREADORES DE CONTENIDO</t>
  </si>
  <si>
    <t>COCINA ESCENARIO PRINCIPAL</t>
  </si>
  <si>
    <t>Alquiler de equipos de cocina:1 Mesón metálico de cocina 240*107 cm con tres tablones, 2 estufas 56*28 cms, cada una , 5 sartenes de acero 38 cm, 1 olla grande diámetro 29 cm y 29 alto en acero, 1 olla mediana 25x24 cm en acero, 1 olla pequeña 31x8cm de acero, 5 bolsa 26 cm, 5 cucharas soperas, 3 cucharas 33 cm, 3 cucharones 36 cm, 1 pelapapa, 1 espátula 39 cm, 1 pinzas 24 cm, para los dos días de realización del festival, incluye transporte, montaje y desmontaje de los elementos en el lugar designado por el supervisor del contrato. Para dos días de festival</t>
  </si>
  <si>
    <t>INCENTIVO PRIMER LUGAR 
CATEGORÍA 1</t>
  </si>
  <si>
    <t>Entrega de un paquete turístico para dos personas a San Andrés que incluya: Vuelos directos, Traslados aeropuerto- hotel- aeropuerto, 4 noches de alojamiento y 3 días con desayuno, almuerzo y cena, Bolso tipo morral de 8k, bodega de 20k y bebidas.  Las fechas serán de acuerdo al cronograma establecido y la directriz del supervisor.</t>
  </si>
  <si>
    <t>INCENTIVO PRIMER LUGAR 
CATEGORÍA 2</t>
  </si>
  <si>
    <t>Entrega de un paquete turístico para dos personas a la Guajira que incluya: Vuelos directos, Traslados Traslados aeropuerto- hotel- aeropuerto, 4 noches de alojamiento y 3 días con desayuno, almuerzo y cena, Bolso tipo morral de 8k, bodega de 20k y bebidas.  Las fechas serán de acuerdo al cronograma establecido y la directriz del supervisor.</t>
  </si>
  <si>
    <t>INCENTIVO PRIMER LUGAR 
CATEGORÍA 3</t>
  </si>
  <si>
    <t>Entrega de un paquete turístico para dos personas al Amazonas que incluya: Vuelos directos, Traslados Traslados aeropuerto- hotel- aeropuerto, 4 noches de alojamiento y 3 días con desayuno, almuerzo y cena, Bolso tipo morral de 8k, bodega de 20k y bebidas.  Las fechas serán de acuerdo al cronograma establecido y la directriz del supervisor.</t>
  </si>
  <si>
    <t xml:space="preserve">ARTISTAS SHOW ITINERANTE
</t>
  </si>
  <si>
    <t>Servicios artísticos para la presentación de diez (10) artistas de teatro locales, que tengan dentro de su argumento la representación de la expresión teatral circense, acrobacia, clown, monociclo, malabares y maquillaje artístico. Incluye transportes nacionales hasta la presentación del evento, gastos de alimentación, todas las especificaciones técnicas y de seguridad; según los requerimientos técnicos para el show. El horario y lugar de la presentación serán previamente establecidos de acuerdo al cronograma y la directriz del supervisor, el espectáculo será de 2 días</t>
  </si>
  <si>
    <t>BANDERINES</t>
  </si>
  <si>
    <t>Suministro de banderines decorativos, elementos visuales impresos en tela o vinil, diseñados para captar la atención de transeúntes y comensales, y generar recordación de marca, forma triangular de 30 x 20 cm, Impresión digital de alta resolución a color, resistente a rayos UV. Con ojales metálicos, cuerda o soporte de mástil. Incluye instalación. El lugar será acordado previamente por el supervisor</t>
  </si>
  <si>
    <t>ML</t>
  </si>
  <si>
    <t xml:space="preserve">Suministro de libreta diseñada para resaltar sitios turísticos e históricos del municipio, ilustraciones de aves endémicas e imágenes alusivas al festival gastronómico local. La carátula está elaborada en papel propalcote de 200 g, impresa a full color (4x4 tintas); las páginas interiores están hechas en papel biodegradable. Incluye un código QR que redirecciona a la página oficial de la Dirección de Turismo. El tamaño aproximado es de 6,5 x 1,5 cm.  Todo el material llevará los logos institucionales, diseño según directriz supervisor </t>
  </si>
  <si>
    <t>LIBRO + USB</t>
  </si>
  <si>
    <t xml:space="preserve">Suministro de libro conmemorativo “Chía, Destino Turístico: Rutas y Relatos” que contenga las siguientes características: Tapa impresa a full color, plastificada y con aplicación de tratamiento de sobreimpresión; contenido impreso en papel propalcote de 150 gramos, full color (4x4 tintas), con un tamaño cerrado de 14 x 22 cm y una extensión aproximada de 76 páginas. El libro debe ir cocido por cuadernillos, con integración de la carátula en cartón de 2 mm mediante sistema Hotmelt, y registro ISBN. Incluye diseño  gráfico, diagramación, montaje y maquetación, impresión de páginas interiores y carátula, encuadernación, revisión y embalaje, así como transporte  y entrega final en sitio, de acuerdo con el cronograma y las directrices del supervisor del contrato. El diseño editorial será suministrado por el Supervisor. </t>
  </si>
  <si>
    <t>ENCUESTADORES</t>
  </si>
  <si>
    <t xml:space="preserve">Servicio de  2 encuestadores para la recolección de información primaria en campo los 2 días del festival. El personal deberá contar con habilidades en atención al público, manejo de dispositivos móviles o formatos físicos, y conocimientos básicos en técnicas de entrevista. Cada encuestador deberá cumplir con la cobertura diaria definida en el cronograma de trabajo, portar uniforme o distintivo institucional y seguir los lineamientos metodológicos establecidos por el equipo técnico. La contratación incluye desplazamiento a los puntos de encuesta y seguimiento por parte del supervisor. </t>
  </si>
  <si>
    <t>SOMBRILLA</t>
  </si>
  <si>
    <t>Suministro de sombrilla  con funcionalidad práctica y alto impacto visual elaborada en tela poliéster impermeable, resistente al agua y de fácil secado, con bastón metálico y varillas reforzadas para mayor durabilidad. Diámetro aproximado de 95 cm, correspondiente a un tamaño mediano personal, y con mecanismo manual de apertura y cierre. La superficie de la sombrilla estará impresa a full color. El diseño será entregado por le supervisor</t>
  </si>
  <si>
    <t>ALMANAQUE</t>
  </si>
  <si>
    <t>Suministro de calendario Chía 2026 en un afiche de pared ilustrado que destacará los principales espacios turísticos e históricos del municipio, incluyendo  personajes representativos, aves locales, el calendario completo del año y una franja inferior con los eventos institucionales más relevantes. El diseño lo suministrará la entidad. Será impreso a una cara (4x0 tintas) en papel propalcote de 150 g, biodegradable, con un tamaño de 50 x 100 cm. Incluye transporte y entrega en el lugar y fecha designado por el supervisor.</t>
  </si>
  <si>
    <t>ESCARAPELAS</t>
  </si>
  <si>
    <t>Suministro de escarapela de identificación en Teslin calibre 10, con impresión en dimensiones de 15 x 10 cm a full color. La escarapela debe incluir  porta documento y cinta para colgar. Los diseños serán entregados por el supervisor.</t>
  </si>
  <si>
    <t>PENDÓN 7 x 1,5</t>
  </si>
  <si>
    <t>Suministro de pendón de señalización de entrada y salida diseñado para orientar a los asistentes durante el desarrollo del evento. Tiene un tamaño de 7 metros de largo por 1.5 metros de alto elaborado en lona frente lit de alta resistencia, impresa a full color con tintas UV. El pendón será instalado sobre los arcos del parque principal de Chía, funcionando como guía para el control del flujo de personas y reforzando la identidad visual del evento. Incluye instalación, transporte y entrega en el lugar acordado por el supervisor. El arte será suministrado por la entidad.</t>
  </si>
  <si>
    <t>BANNER INFORMATIVO BAÑOS
1 x 0,50</t>
  </si>
  <si>
    <t xml:space="preserve">Impresión digital  en banner full color de 1 mt * 0.50m  el diseño deberá ser entregado por el supervisor del contrato. incluye transporte, instalación y desmontaje, </t>
  </si>
  <si>
    <t>DISPOSICIÓN FINAL DE RESIDUOS</t>
  </si>
  <si>
    <t>Suministro de 2 personas para apoyo logístico en la disposición final de residuos durante el evento. El personal deberá estar debidamente uniformado e identificado, y la prestación del servicio incluye hidratación, alimentación, transporte y  carga prestacional. Se debe garantizar la disponibilidad de este recurso humano desde el inicio hasta la finalización del Festival, estableciendo los turnos necesarios para asegurar el servicio durante los 2 días.</t>
  </si>
  <si>
    <t>BRANDING ESTABLECIMIENTOS GASTRONÓMICOS 4X4</t>
  </si>
  <si>
    <t>Banner horizontal impreso de 4 x 0,50 m full color tensado sobre bastidor metálico soldado de 3/4” pintado y 2 Laterales de 2x0,50 m. Los diseños serán suministrados previamente por el supervisor del contrato</t>
  </si>
  <si>
    <t>BRANDING EMPRENDIMIENTO Y ARTESANOS 2X2</t>
  </si>
  <si>
    <t>Banner impreso 2x0,50 full color tensado sobre bastidor metálico soldado de 3/4” pintado. Los diseños serán suministrados previamente por el supervisor del contrato</t>
  </si>
  <si>
    <t>CAMERINOS</t>
  </si>
  <si>
    <t>Alquiler de  2 Carpa 4x4 con laterales, color blanco, 10 sillas, un mesón 180x80 con mantel, punto de energía, un espejo cuerpo entero. durante los dos días del Festival. Incluye servicio de catering conformado por bebidas no alcohólicas, snacks, bebidas energizantes, estación de café con galletas, frutas, tabla de queso o mini sándwich o requerimientos de los artistas. Incluye transporte, instalación y desmontaje en los horarios y lugar designado previamente por el Supervisor del contrato.</t>
  </si>
  <si>
    <t>MESONES</t>
  </si>
  <si>
    <t>Alquiler de 69 mesas plegables de 1,80 X0,75 mes durante los dos (2) días del Festival, que serán ubicados en las carpas de 4x4 y 3x3 de los establecimiento participantes, Incluye transporte, instalación y desmontaje en los horarios y lugar designado previamente por el Supervisor del contrato.</t>
  </si>
  <si>
    <t>SILLAS PARA PARTICIPANTES</t>
  </si>
  <si>
    <t>Alquiler de 156 Sillas plásticas sin brazos  distribuidas en las carpas de los restaurantes, postres e institucionales, durante los dos días del evento, Incluye transporte e instalación en los horarios y lugar designado previamente por el Supervisor del contrato.</t>
  </si>
  <si>
    <t>VALLAS PARA PROTECCIÓN DE CILINDRO DE GAS</t>
  </si>
  <si>
    <t>Suministro de 120 Vallas para protección y  separación en tubo y lamina de acero 1,m de longitud x 1,40 m  de   altura, durante  los  dos   días  del  evento.   Incluye transporte, montaje y desmontaje  en   el  sitio  de   acuerdo   al cronograma establecido y la directriz del supervisor.</t>
  </si>
  <si>
    <t>MESAS PLÁSTICAS 75X75 COMEDORES</t>
  </si>
  <si>
    <t>Alquiler de 360  Mesas plásticas de 75 X 75 X 70,5 cms para el funcionamiento de los comedores, durante los dos (2) días del Festival, Incluye transporte, montaje y desmontaje de acuerdo a la directriz por el Supervisor del contrato.</t>
  </si>
  <si>
    <t>SILLAS COMEDORES</t>
  </si>
  <si>
    <t>VALLAS PARA CIERRES Y SEPARACIÓN ÁREAS</t>
  </si>
  <si>
    <t>Suministro de 150 Vallas para protección y  separación en tubo y lamina de acero 1,m de longitud x 1,40 m  de   altura, durante  los  dos   días  del  evento.   Incluye transporte, montaje y desmontaje  en   el  sitio  de   acuerdo   al cronograma establecido y la directriz del supervisor.</t>
  </si>
  <si>
    <t>BAÑOS PORTÁTILES</t>
  </si>
  <si>
    <t>Alquiler de 24 sanitarios portátil para los 2 dias del festival, con dispensador manual de agua, orinal y taza de inodoro con capacidad de 60 galones, rejillas de ventilación, sistema de flushing o de recirculación. Incluye sanitización diaria, equipos en excelente presentación. Incluye transporte y entrega en el sitio, de acuerdo al cronograma establecido y la directriz del supervisor.</t>
  </si>
  <si>
    <t>BAÑOS PORTÁTILES PERSONA EN CONDICIÓN DE DISCAPACIDAD</t>
  </si>
  <si>
    <t xml:space="preserve">Alquiler de 2 sanitarios para cada uno de los dos días del festival (en total 4) portátil exclusivo para personas en condición de discapacidad, con dispensador manual de agua, orinal y taza de inodoro con capacidad de 60 galones, rejillas de ventilación, sistema de flushing o de recirculación. Incluye sanitización diaria, equipos en excelente presentación. Incluye transporte y entrega en el sitio, de acuerdo al cronograma establecido y la directriz del supervisor, </t>
  </si>
  <si>
    <t>LAVAMANOS PORTÁTILES</t>
  </si>
  <si>
    <t>Alquiler de  2 lavamanos portátil para los 2 dias del festival con un sistema autónomo de agua limpia y residual, operación mediante pedal o palanca para evitar el contacto manual y dispensador de jabón liquido integrado. Incluye transporte en instalación en el lugar acordado por el supervisor</t>
  </si>
  <si>
    <t>KIT DE ASEO</t>
  </si>
  <si>
    <t>Suministro 20 Kits   de aseo diarios, para un total de 40 durante todo el festival,  para mesas de comedor (atomizador plástico para liquido de  limpieza,   paños   de limpieza,   jabón   liquido ,   bolsa plástica casera,  gorros ,  delantal plástico,   Incluye transporte y entrega en los horarios y lugar designado previamente cor el supervisor del contrato. Se debe garantizar el suministro del kit de aseo para la totalidad del evento y a las personas que estarán en limpieza del área de comedores</t>
  </si>
  <si>
    <t>PUNTOS DE AGUA</t>
  </si>
  <si>
    <t>Adecuación de 2 lugares donde se encuentre punto de Agua con un tanque con capacidad de 1.000 lts, para limpieza de utensilios de cocina y recolección de agua potable durante los dos días del festival. Incluye transporte, instalación y desmontaje en los horarios y lugar designado previamente por el Supervisor del contrato.</t>
  </si>
  <si>
    <t>TARIMA 12x12</t>
  </si>
  <si>
    <t>Alquiler de1  tarima piso liso negro, de 12 x 12 m con escaleras de acceso y aforo negro en todos sus laterales. Incluye transporte, instalación, personal de montaje y desmontaje, personal de soporte técnico y operación para los dos días de evento</t>
  </si>
  <si>
    <t>TECHO 13 X 13</t>
  </si>
  <si>
    <t>Alquiler de 1 techo estructural certificado de 13 m de fondo por 13 m de frente, a una altura del piso de 10 metros, con sus respectivos anclajes de seguridad, Incluye transporte, instalación, personal de montaje y desmontaje, personal de soporte técnico y operación para todo el evento, el equipo se utiliza para los dos (2) días de realización del Festival.</t>
  </si>
  <si>
    <t>PANTALLAS LED 5X3</t>
  </si>
  <si>
    <t>CCTV A 2 CÁMARAS</t>
  </si>
  <si>
    <t>Alquiler sistema móvil de mezcla de video compuesto por monitores de previo, programa, mixer de 6 canales hd y operador, 2 camarógrafos con cámara y trípode. Incluye transporte, instalación, personal de montaje y desmontaje, personal de soporte técnico y operación para todo el evento, el equipo se utilizara para transmitir en directo a las pantallas instaladas dentro del evento para la difusión de las actividades en los dos días de duración del festival gastronómico, personal de soporte técnico y operación para todo el festival.</t>
  </si>
  <si>
    <t>STREAMING</t>
  </si>
  <si>
    <t>Alquiler de un Sistema de transmisión on line con entrada SDI o HDMI, con el fin de difundir contenidos de calidad, mediante las plataformas Skype, you tube live, Facebook live, Twich tv, Periscope y otras plataformas similares, radio y/ó televisión. Debe incluir tecnología SDI 12G y HDMI, una entrada XLR para micrófonos y otra adicional para audio de alta fidelidad. Incluye transporte, instalación, personal de montaje y desmontaje, personal de soporte técnico y operación para todo el festival con una duración de 7 horas diarias.</t>
  </si>
  <si>
    <t>ILUMINACIÓN</t>
  </si>
  <si>
    <t>Alquiler Sistema de iluminación compuesto de 24 Cabezas móviles Beam, 16 móviles Wash 101, 32 Parled 3W, 18 Optipares 750W, consola de programación, Maquina de humo, Set de dimmers, cables, splitters y accesorios necesarios, Sistema de protección y distribuidor de corriente, Incluye transporte, instalación, personal de montaje y desmontaje, personal de soporte técnico y operación para todo el evento, el equipo se utiliza para los dos (2) días de realización del Festival.</t>
  </si>
  <si>
    <t>SONIDO FESTIVAL</t>
  </si>
  <si>
    <t>Alquiler Sistema de Sonido Line Array profesional stereo, compuesto de 24 cabinas line array de 3000W de capacidad y 2 parlantes de 10” cada una, 12 bajos doble parlante de 18” con capacidad de 2.500 w cada uno, 2 consolas digitales de 48 canales, 2 controlador digital para el sistema de sonido, 12 monitores de piso de 750W de capacidad cada uno, 4 sidefill esterero compuesto de 2 cabina de 1000W y 1 bajo doble parlante de 18” por cada lado , 8 micrófonos inalámbricos de mano, 2 kit de micrófonos para bateria con 6 elementos, 20 micrófonos para voces cardioide, dinámico con una respuesta en frecuencia de 15 hz – 15 khz. 20 micrófonos para instrumento, cardioide, dinámico con una respuesta en frecuencia de 40 hz – 15 khz, 130 cables balanceados tipo XLR de mínimo 10 metros de longitud, 60 bases para micrófono tipo boom, cableado de señal y sistema electrico de distribución. Incluye transporte, instalación, personal de montaje y desmontaje, personal de soporte técnico y operación para los dos dias del festival</t>
  </si>
  <si>
    <t>BACKLINE</t>
  </si>
  <si>
    <t>Alquiler de backline por dos días de evento compuesto por: (1) equipo amplificador de bajo con cabina 8x10”, (2) equipos amplificadores de guitarra con cabina 4x10”, (1) batería profesional completa con platillos, un (1) set de timbales con campana y Jamblock, (1) set de congas (conga y tumba), (1) teclado Motif Xs6, (1) teclado Motif Xs7, (1) teclado Motif Xs8. Incluye transporte, instalación, personal de montaje y desmontaje, personal de soporte técnico y operación para todo el evento, el equipo se utiliza para los dos (2) días de realización del Festival.</t>
  </si>
  <si>
    <t>PLANTAS
 ELÉCTRICAS</t>
  </si>
  <si>
    <t>Alquiler de 3 plantas eléctricas de 75, 100, 150 Kw diarias que permanecerá prendida durante todo el evento con el fin de garantizar la refrigeración de comidas y postres, pantallas de video y demás técnica. Incluye transporte, instalación, personal de montaje y desmontaje, personal de soporte técnico y operación para todo el evento, el equipo se utiliza para 3 días: los dos (2) días de realización del Festival y un día anterior de  montaje y pruebas entrega de espacio a restaurantes y garantía de electricidad a neveras y congeladores.</t>
  </si>
  <si>
    <t>PENDONES  90 cm X 2m</t>
  </si>
  <si>
    <t xml:space="preserve">Impresión de lona Banner full color a una cara de un pendón de tamaño 90cmx2 metros con ojáleles en los bordes. Incluye servicio de transporte y entrega en el sitio de acuerdo al cronograma establecido y la directriz del supervisor.  El diseño deberá será entregado  por el Supervisor del Contrato. </t>
  </si>
  <si>
    <t>HABLADORES TAMAÑO MEDIA CARTA</t>
  </si>
  <si>
    <t>Suministro de piezas de señalización tipo exhibidor de mesa, elaboradas en cartón propalcote de 300 g o material similar, plastificado para mayor resistencia. Tendrán un tamaño estándar de 21 x 14,8 cm (media carta en orientación horizontal), con base tipo tríptico autoportante que permite su colocación estable sobre la mesa o sujeción con adhesivo en la superficie. Cada hablador llevará impreso a full color el nombre del establecimiento participante, acompañado de los logos institucionales y la imagen gráfica del evento gastronómico. El diseño será suministrado por el supervisor.</t>
  </si>
  <si>
    <t>ACOMETIDA DE LUZ</t>
  </si>
  <si>
    <t>Instalación de 89 puntos eléctricos con tomas bifásicas y trifásicas, para los restaurantes y demás puntos necesarios, con sistema de distribución y protección eléctrico independiente. Incluye transporte, instalación, personal de montaje y desmontaje, personal de soporte técnico y operación para todo el evento, el equipo se utiliza para los días de realización del Festival.</t>
  </si>
  <si>
    <t>PARQUE OSPINA - 5, 6 Y 7 DE DICIEMBRE</t>
  </si>
  <si>
    <t>MESAS TIPO PARASOL CON 4 SILLAS</t>
  </si>
  <si>
    <t>MESAS PLÁSTICAS 75X75</t>
  </si>
  <si>
    <t>Alquiler de 10 Mesas plásticas por 3 días de 75 X 75 X 70,5 cms para el funcionamiento de los comedores, durante el tiempo del Festival, Incluye transporte, montaje y desmontaje de acuerdo a la directriz por el Supervisor del contrato.</t>
  </si>
  <si>
    <t>MESONES DE 1.80X 80</t>
  </si>
  <si>
    <t>SILLAS</t>
  </si>
  <si>
    <t>Alquiler de  66 Sillas plásticas sin brazos por tres días distribuidas en las carpas de los restaurantes, postres e institucionales, Incluye transporte e instalación en los horarios y lugar designado previamente por el Supervisor del contrato.</t>
  </si>
  <si>
    <t>PERSONAL DE SEGURIDAD NOCTURNO</t>
  </si>
  <si>
    <t>Suministro de 2 personas de seguridad por 3 noches, expertos en vigilancia para prestar  los servicios de 12 horas  nocturnas.  Deben estar debidamente uniformados e identificados,   incluir hidratación, alimentación y elementos de protección personal.</t>
  </si>
  <si>
    <t>PERSONAL DE SEGURIDAD DIURNO</t>
  </si>
  <si>
    <t>Suministro de personal de seguridad expertos en vigilancia para prestar  los servicios de 12 horas  diurnas  durante los días del evento, montaje y desmontaje.  Deben estar debidamente uniformados e identificados,   incluir hidratación, alimentación y elementos de protección personal. 1 persona durante 3 días</t>
  </si>
  <si>
    <t xml:space="preserve">CARPAS RESTAURANTES 3X3 </t>
  </si>
  <si>
    <t>Alquiler de 11 carpas en lona color blanco por 3 días y estructura tipo pagoda metálica de 3X3 con laterales y canaletas, para la ubicación de establecimiento de puntos de agua, durante los días del Festival. Incluye transporte, instalación y desmontaje en los horarios y lugar designado previamente por el Supervisor del contrato.</t>
  </si>
  <si>
    <t>TARIMA 
9X6</t>
  </si>
  <si>
    <t>Alquiler de tarima piso liso negro, de 9 x 6 m con escaleras de acceso y aforo negro en todos sus laterales. Incluye transporte, instalación, personal de montaje y desmontaje, personal de soporte técnico y operación para los tres días de evento</t>
  </si>
  <si>
    <t>TECHO 
6X5</t>
  </si>
  <si>
    <t>Alquiler de techo estructural certificado de 6 m de fondo por 9 m de frente, a una altura del piso de 5 metros, con sus respectivos anclajes de seguridad, Incluye transporte, instalación, personal de montaje y desmontaje, personal de soporte técnico y operación para todo el evento, el equipo se utiliza para los tres días de realización del Festival.</t>
  </si>
  <si>
    <t>SONIDO 8</t>
  </si>
  <si>
    <t>Alquiler Sistema de Sonido profesional stereo, compuesto de 4 cabinas de 1,000W de capacidad, 2 bajos con capacidad de 1.500 w cada uno, consola de mínimo 16 canales, controlador digital para el sistema de sonido, 4 monitores de piso de 750W de capacidad cada uno, 2 sidefill esterero compuesto de 2 cabina de 750W,  1 kit de micrófonos para batería con 6 elementos, 4 micrófonos para voces cardioide, dinámico con una respuesta en frecuencia de 15 hz – 15 khz. 4 micrófonos para instrumento, cardioide, dinámico con una respuesta en frecuencia de 40 hz – 15 khz, 20 cables balanceados tipo XLR de mínimo 10 metros de longitud, 12 bases para micrófono tipo boom cableado de señal y sistema eléctrico de distribución. Incluye transporte, instalación, montaje y desmontaje para 3 dias de evento</t>
  </si>
  <si>
    <t>ACOMETIDAS ELÉCTRICAS</t>
  </si>
  <si>
    <t>Instalación de puntos eléctricos con tomas bifásicas y trifásicas, para los restaurantes y demás puntos necesarios, con sistema de distribución y protección eléctrico independiente. Incluye transporte, instalación, personal de montaje y desmontaje, personal de soporte técnico y operación para todo el evento, el equipo se utiliza 3 días de realización del Festival.</t>
  </si>
  <si>
    <t>BRANDING RESTAURANTES</t>
  </si>
  <si>
    <t xml:space="preserve">BANDERINES </t>
  </si>
  <si>
    <t>Suministro de banderines decorativos, elementos visuales impresos en tela o vinil, forma triangular de 30 x 20 cm, Impresión digital de alta resolución a color, resistente a rayos UV. Con ojales metálicos, cuerda o soporte de mástil. El diseño deberá será entregado por el Supervisor del Contrato.</t>
  </si>
  <si>
    <t>COCINA BÁSICA Y UTENSILIOS</t>
  </si>
  <si>
    <t xml:space="preserve">Alquiler de montaje de cocina con todos los elementos y equipos necesarios para realizar cualquier receta nacional e internacional coordinado con los chefs invitados:1 Mesón metálico de cocina 240*107 cm con tres tablones, 2 estufas 56*28 cms, cada una , 5 sartenes de acero 38 cm, 1 olla grande diámetro 29 cm y 29 alto en acero, 1 olla mediana 25x24 cm en acero, 1 olla pequeña 31x8cm de acero, 1 horno, 1 termo mix, 2 licuadoras, 1 planchas, 1 parrilla, 1 refrigeración, 5 bolsa 26 cm, 5 cucharas soperas, 3 cucharas 33 cm, 3 cucharones 36 cm, 1 pelapapa, 1 espátula 39 cm, 1 pinzas 24 cm,  8 recipientes le creuset, 2 freidoras 80 x60 cm, para los dos días de realización del festival, incluye transporte, montaje y desmontaje de los elementos en el lugar designado por el supervisor del contrato. </t>
  </si>
  <si>
    <t xml:space="preserve">STREAMING </t>
  </si>
  <si>
    <t>Alquiler de un Sistema  de transmisión  on line con entrada  SDI o HDMI, con el fin de difundir contenidos de calidad, mediante las plataformas     Skype,   you    tube    live,   Facebook    live,   Twich    tv, Periscope y otras plataformas similares, radio y/ó televisión.   Debe incluir   tecnología    SDI    12G    y HDMI,   una    entrada    XLR   para micrófonos y otra adicional para audio de alta fidelidad. El servicio debe ser de acuerdo a las indicaciones del supervisor durante los 3 dias de duracion del evento</t>
  </si>
  <si>
    <t>Suministro de 10 almuerzos diarios durante 3 dias compuesto por: 200 gramos de proteína mínimo 2 harinas (arroz, yuca, plátano, papa o similar), una porción de verdura y/o ensalada acompañado de una bebida tipo jugo, limonada o gaseosa de mínimo 200 ml. Servido en envases desechables, cubiertos y servilletas. Incluye transporte y entrega en el sitio de acuerdo al cronograma establecido por supervisor.</t>
  </si>
  <si>
    <t>Suministro de 10 refrigerios diarios en bolsa de papel ecológica compuestos por producto de sal o dulce tipo: pastel de pollo, carne, hawaiano, gloria o sándwich, snack tipo paquete de mínimo 25 gr o fruta de mano  y bebida de 250 ml. Debe  incluir transporte y entrega en el lugar designado por el supervisor.</t>
  </si>
  <si>
    <t>SOFÁ 2 PUESTOS</t>
  </si>
  <si>
    <t>POLTRONAS CONFERENCIA</t>
  </si>
  <si>
    <t>Alquile de 2 poltronas blanca o negra para conferencia durante los 3 días del evento con brazos con las siguientes medidas: Largo: 80 cm, Ancho: 80 cm y Alto: 87 cm. Debe incluir transporte y entrega en el lugar designado por el supervisor del contrato.</t>
  </si>
  <si>
    <t>ATRIL</t>
  </si>
  <si>
    <t>Suministro de atril digital de marco en madera y/o acrílico con TV de 43". Incluye transporte, instalación y montaje en el lugar y la hora designados por el supervisor del contrato durante 3 dias de evento.</t>
  </si>
  <si>
    <t>MESAS DE CENTRO</t>
  </si>
  <si>
    <t>Suministro de mesa de centro para conferencia blanca o negra durante 3 días, con las siguientes medidas: Largo: 67 cm, Ancho: 57 cm y Alto: 40 cm. Debe incluir transporte y entrega en el lugar designado por el supervisor del contrato.</t>
  </si>
  <si>
    <t xml:space="preserve">TALLERISTA 
</t>
  </si>
  <si>
    <t>Presentación de chef el 5 de diciembre con experiencia en docencia y la creación de proyectos académicos. Con reconocimiento en premios de medios nacionales y un reconocimiento de nive internacional en asuntos relacionados con la gastronomía.</t>
  </si>
  <si>
    <t xml:space="preserve">COCINERO 
</t>
  </si>
  <si>
    <t>Presentación de cocinero/a el 5 de diciembre con más de cinco años de experiencia. Qué su propuesta gastronómica fusione ingredientes locales con técnicas internacionales, creando lo que se conoce como "confort food". Esta persona debe tener conocimiento del territorio colombiano y destacar los sabores de las regiones mostrando a su vez la calidad de los ingredientes de la sabana norte de Cundinamarca. Tendrá que realizar un showcooking durante 45 minutos y  una degustación de la misma preparación para 100pax en un formato que no exceda más de 100gr. Se encargará de la compra de su materia prima.</t>
  </si>
  <si>
    <t xml:space="preserve">CHEF 1
</t>
  </si>
  <si>
    <t>Presentación en tarima de un plato, por parte de un cocinero colombiano con más de 15 años de experiencia en el ámbito gastronómico nacional e internacional. Con formación en Institutos de Gastronomía de reconocimiento, que haya trabajado en reconocidos restaurantes con estrellas Michelin. Actualmente se debe desempeñar como chef en algún restaurante. Su presentación debe ser para el 5 de diciembre e aproximadamente 45 minutos a 1 hora e incluir ingredientes, transportes y demás gastos derivados de su contratación</t>
  </si>
  <si>
    <t>CHEF 2</t>
  </si>
  <si>
    <t>Presentación de Cocinero/a con más de 15 años de experiencia en el sector culinario colombiano. Este experto debe contar con un premio nacional y haber liderado proyectos formación. El enfoque en sus preparaciones debe realizarlo con ingredientes locales como los tubérculos, masas y quesos tradicionales. Debe contar con una trayectoria y participación en programas de televisión de alta audiencia como Master Chef ó Top Chef Colombia, así como experiencia en restaurantes  y asesoramiento en regiones del país. Tendrá que realizar un showcooking durante 45 en el escenario principal y  una degustación de la misma preparación para 100pax en un formato que no exceda más de 100gr. Se encargará de la compra de su materia prima para el día 5 de diciembre</t>
  </si>
  <si>
    <t>CHEF 3</t>
  </si>
  <si>
    <t>Presentación de cocinero/a con una sólida experiencia como chef y docente. Que haya liderado la producción y supervisión de procesos en compañías de gran escala. Así como ocupar cargos cómo chef ejecutivo de instituciones educativas y docente de cocina colombiana y otras especialidades. Debe contar con al menos una participación nacional o internacional en un concurso de cocina, y tener al menos una publicación en revistas especializadas. Tendrá que realizar un showcooking durante 45 minutos y  una degustación de la misma preparación para 100pax en un formato que no exceda más de 100gr. Se encargará de la compra de su materia prima para el día 6 de diciembre</t>
  </si>
  <si>
    <t xml:space="preserve">CONVERSATORIO
</t>
  </si>
  <si>
    <t>Conversatorio de mínimo 45 minutos sobre innovación social y el poder transformador de la gastronomía. Se requiere un estratega en alianzas y relacionamiento y/o un Líder con experiencia en soluciones para mejorar la seguridad alimentaria, impulsar la educación y fomentar la economía circular en el sector gastronómico para el día 6 de diciembre.</t>
  </si>
  <si>
    <t>PRESENTADOR LOCAL</t>
  </si>
  <si>
    <t>Servicio de Presentador debidamente uniformado. Debe incluir: hidratación, alimentación, transporte. Turno diario de hasta 8 horas. Los horarios y lugar será  designado previamente por el Supervisor del contrato</t>
  </si>
  <si>
    <t xml:space="preserve">GRUPO MUSICAL
</t>
  </si>
  <si>
    <t>Presentación artística de agrupación musical colombiana para el día 5 de diciembre, con más de quince años de trayectoria dedicada a la creación, interpretación y exaltación de la música campesina y carranguera. El artista debe fusionar ritmos tradicionales andinos colombianos —como bambucos, guabinas, torbellinos, pasillos y rumbas. Deben tener en su trayectoria, participación en festivales, encuentros y proyectos culturales que promueven la música tradicional y el patrimonio sonoro colombiano.  La presentación debe ser de aproximadamente 45 minutos a 1 hora.</t>
  </si>
  <si>
    <t>AGRUPACIÓN</t>
  </si>
  <si>
    <t xml:space="preserve">PAREJA DANZAS
</t>
  </si>
  <si>
    <t>Presentación artística de grupo de danza con una amplia trayectoria en el ámbito escénico y artístico, dedicada a la interpretación y difusión de la danza folclórica y contemporánea. Debe estar Integrada por una pareja de bailarines profesionales con más de veinte años de experiencia en la danza en escenarios nacionales e internacionales. Su presentación será el día 5 de diciembre acorde a la directriz del supervisor.</t>
  </si>
  <si>
    <t xml:space="preserve">ARTISTA LOCAL 1
</t>
  </si>
  <si>
    <t>Garantizar la presentación de un artista colombiano para el 6 de diciembre, con más de cinco años de formación entre la música tradicional y folclórica de Colombia con sonidos contemporáneos. Debe tener en su hoja de vida reconocimientos por su talento. La presentación debe ser de aproximadamente 45 minutos a 1 hora.</t>
  </si>
  <si>
    <t xml:space="preserve">ARTISTA LOCAL 2
</t>
  </si>
  <si>
    <t>Presentación de un trovador para el día 6 de diciembre con mas de 30 años de experiencia en el ámbito del humor y la improvisación. Que haya participado en reconocidos festivales nacionales de trova. Debe contar con participaciones en medios radiales y televisivos de gran alcance donde haya obtenido puestos de reconocimiento. a presentación debe ser de aproximadamente 45 minutos a 1 hora.</t>
  </si>
  <si>
    <t xml:space="preserve">ARTISTA LOCAL 3
</t>
  </si>
  <si>
    <t>Garantizar la presentación en tarima de un conjunto vallenato originario del municipio de Chía, que sea fundado por músicos locales y que que cuenta con mínimo cinco integrantes que interpreten acordeón, caja, guacharaca, bajo y voz. La presentación debe ser para el día 6 de diciembre y debe ser de 45 minutos a 1 hora en tarima.</t>
  </si>
  <si>
    <t xml:space="preserve">ARTISTA LOCAL 4
</t>
  </si>
  <si>
    <t>Presentación de Agrupación musical juvenil referente en la interpretación de salsa y ritmos afrocaribeños. Integrada por jóvenes de no mas de 19 año. debe contar con experiencia en presentaciones en distintos escenarios.  La presentación debe ser para el día 6 de diciembre y debe ser de 45 minutos a 1 hora en tarima.</t>
  </si>
  <si>
    <t xml:space="preserve">ARTISTA LOCAL 5
</t>
  </si>
  <si>
    <t>Presentación de aproximadamente 1 hora de un DJ con más de 20 años de trayectoria internacional dentro de la escena del hip-hop, ritmos latinos y reguetón. La presentación debe ser para el día 6 de diciembre y debe ser de 45 minutos a 1 hora en tarima.</t>
  </si>
  <si>
    <t xml:space="preserve">ARTISTA LOCAL 6
</t>
  </si>
  <si>
    <t>Garantizar la presentación de un intérprete de música popular y ranchera originario de Chía, Cundinamarca, con al menos 2 años de trayectoria artística y experiencia en  escenarios locales y regionales. Su repertorio debe incluye canciones de amor y despecho de reconocidos exponentes del género. Su propuesta artística debe ofrecer ofrece un espectáculo de aproximadamente 40 minutos en tarima para el día 6 de diciembre</t>
  </si>
  <si>
    <t xml:space="preserve">ARTISTA LOCAL 7
</t>
  </si>
  <si>
    <t>Presentación musical de grupo colombiano conformado por saxofón, piano y tiple. Debe haber participado en escenarios y espacios culturales de Chía, Cundinamarca, incluyendo fundaciones, teatros, entre otros. Su repertorio debe abarcar una amplia diversidad de géneros y estilos de América Latina, fusionando ritmos tradicionales y contemporáneos para el día 7 de diciembre en el horario establecido por el supervisor del contrato.</t>
  </si>
  <si>
    <t xml:space="preserve">ARTISTA LOCAL 8
</t>
  </si>
  <si>
    <t>Presentación artística de dúo cuya propuesta fusiona el sonido del tiple con charango. Su trayectoria debe incluir presentaciones en escenarios locales, nacionales e internacionales, y haberse destacado en festivales de proyección cultural en Latinoamérica. Su presentación para el día 7 de diciembre debe incluir gastos de transporte y demás generados por la contratación del dúo.</t>
  </si>
  <si>
    <t xml:space="preserve">ARTISTA LOCAL 9
</t>
  </si>
  <si>
    <t>Presentación artística de intérprete y compositor de música tradicional colombiana, que cuente con instrumentos cordófonos como requinto, tiple, guitarra, bandola y teclados, que haya conformado agrupaciones musicales con participaciones en  concursos y festivales nacionales, obteniendo destacados reconocimientos que lo consolidan como un referente de la música tradicional colombiana. Su presentación para el 7 de diciembre debe tener una duración de al menos 45 minutos en tarima.</t>
  </si>
  <si>
    <t xml:space="preserve">ARTISTA LOCAL 10
</t>
  </si>
  <si>
    <t xml:space="preserve">ARTISTA LOCAL 11
</t>
  </si>
  <si>
    <t>Presentación artística de cantante colombiano de música popular, regional y mexicana, oriundo del municipio de Chía, Cundinamarca. Con más de cinco años de experiencia escenarios de alto público, se ha destacado por su carisma, versatilidad y conexión con la audiencia.  Su propuesta artística debe ofrecer ofrece un espectáculo de aproximadamente 40 minutos en tarima para el día 7 de diciembre.</t>
  </si>
  <si>
    <t xml:space="preserve">ARTISTA LOCAL 13
</t>
  </si>
  <si>
    <t>Músico y saxofonista colombiano con dieciséis años de trayectoria artística, especializado en la interpretación de repertorios sinfónicos, orquestales y populares en diversos escenarios nacionales e internacionales. Debe haber participado en reconocidas agrupaciones como Bandas Sinfónicas Juveniles de Colombia, así como haber colaborado con Orquestas y Ballet Folklórico, haber realizado giras por España y Portugal. Ha representado al país en importantes certámenes como el Midwest Clinic en Chicago y el Concurso Nacional de Bandas de Paipa. Su propuesta artística combina versatilidad, técnica y sensibilidad interpretativa, transmitiendo la esencia del saxofón en formatos académicos, empresariales y culturales.</t>
  </si>
  <si>
    <t xml:space="preserve">CONVERSATORIO 1
</t>
  </si>
  <si>
    <t>Conversatorio en periodismo gastronómico y literatura gastroturística, Se requiere un profesional con más de 10 años de experiencia en comunicación y mercadeo gastronómico. Que tenga experiencia en escribir artículos, crónicas, entrevistas y recetas para importantes revistas y columnas de Colombia. Cómo la participación en programas de televisión como festivales</t>
  </si>
  <si>
    <t>BAR TENDER</t>
  </si>
  <si>
    <t xml:space="preserve">Presentación de bar tender, que cuente con una trayectoria en preparación de bebidas, incluyendo cócteles de autor elaborados con ingredientes locales. Que realice un muestra con tragos Colombianos, y una experiencia con un enfoque en la mixología. Tendrá que realizar un showcooking durante 45 minutos en el escenario indicado y  una degustación de la misma preparación para 70 pax en un formato que no exceda más de 4onz. Se encargará de la compra de su materia prima. </t>
  </si>
  <si>
    <r>
      <rPr>
        <sz val="12"/>
        <rFont val="Arial"/>
        <family val="2"/>
      </rPr>
      <t>BARISTA</t>
    </r>
    <r>
      <rPr>
        <sz val="12"/>
        <color theme="1"/>
        <rFont val="Arial"/>
        <family val="2"/>
      </rPr>
      <t xml:space="preserve">
</t>
    </r>
  </si>
  <si>
    <t>Barista, Con un conocimiento profundo del café de origen y sus procesos, desde la finca hasta la taza, incluyendo la importancia de la calidad y las diferencias entre variedades. Debe tener habilidades para impartir talleres y experiencias, como catas de café, y ser capaz de brindar asesoría y resolver dudas sobre el proceso del café. El enfoque debe estar en educar sobre la calidad, el sabor y la sostenibilidad en la cadena de valor, trabajando con pequeños caficultores bajo prácticas de comercio justo.</t>
  </si>
  <si>
    <t xml:space="preserve">TALLERISTA
</t>
  </si>
  <si>
    <t>Muestra a cuatro manos con dos cocineros Payaneses; una cocinera Portadora de tradición del maíz y de la gastronomía tradicional Caucana, con una vida dedicada a la transformación de este ingrediente en arte culinario, dominando el oficio de hornear y de la transformación del maíz. Acompañando esta presentación, un tecnólogo en gastronomía con más de 10 años de experiencia en cocina tradicional y gestión cultural. Qué posea una amplia trayectoria en restaurantes y hoteles de alta calidad en Colombia, Sus habilidades deben incluir la investigación gastronómica y la docencia en cocina, con proyectos centrados en las técnicas del maíz y caldos batidos, entre otros.</t>
  </si>
  <si>
    <t xml:space="preserve">CHEF 4
</t>
  </si>
  <si>
    <t>Cocinero/a con una trayectoria de 10 años en el sector restaurador, cuya formación profesional se haya realizado en una academia de cocina a nivel internacional. Este experto debe tener experiencia en restaurantes a nivel nacional. así cómo experiencia como empresario o co propietario en el sector gastronómico. Su cocina debe estar centrada en preparaciones con masas y el fuego de las brasas, priorizando el respeto al producto y su transformación.</t>
  </si>
  <si>
    <t xml:space="preserve">COCINEROS LOCALES
</t>
  </si>
  <si>
    <t>Presentación de ganadores del Reto Gastronómico de Chía 2025. Tendrán que realizar un showcooking durante 45 minutos en el escenario indicado  y  una degustación de la misma preparación para 100pax en un formato que no exceda más de 100gr. Se encargarán de la compra de su materia prima.</t>
  </si>
  <si>
    <t>PLATOS BIODEGRADABLES</t>
  </si>
  <si>
    <t>Suministro de platos biodegradables que se descompone naturalmente sin dejar residuos contaminantes. compuestos de 100% caña de azúcar de diámetro  9” o 10” (aprox. 23 a 25 cm).</t>
  </si>
  <si>
    <t>BANDEJAS PLÁSTICA 27 X 35 CM</t>
  </si>
  <si>
    <t>Suministro de bandeja plástica de 27 x 35 cm resistente, liviano y de fácil limpieza, ideal para el servicio y transporte de alimentos. Su diseño debe ser rectangular . con superficie antideslizante y bordes elevados.</t>
  </si>
  <si>
    <t>Suministro Kit   de aseo para mesas de comedor (atomizador plástico para liquido de  limpieza,   paños   de limpieza,   jabón   liquido ,   bolsa plástica casera,  gorros ,  delantal plástico,   Incluye transporte y entrega en los horarios y lugar designado previamente cor el supervisor del contrato. Se debe garantizar el suministro del kit de aseo para la totalidad del evento y a las personas que estarán en limpieza del área de comedores.</t>
  </si>
  <si>
    <t>AUXILIARES DE COCINA</t>
  </si>
  <si>
    <t>CHARLA, EXHIBICIONES Y SHOWS CANINOS</t>
  </si>
  <si>
    <t>Área dispuesta por 3 días para clase grupal canina en horas de la mañana con una duración aproximada de 2 horas para recibir a los asistentes que deseen disfrutar del festival en compañía de sus mascotas. El encargado deberá dictar la clase grupal y garantizar el show canino. Para el segundo día debe ser una charla con diferentes razas caninas donde interactúen con preguntas al publico.</t>
  </si>
  <si>
    <t>ZONAS DE SOCIALIZACIÓN</t>
  </si>
  <si>
    <t>Instalación de área cercada vigilada por personal experto en el manejo de mascotas para 3 días, donde los caninos podrán interactuar con otras razas en un espacio especialmente para ellos. De contar con  operario durante toda la duración de los días del festival en horarios previamente establecidos por el supervisor del contrato.</t>
  </si>
  <si>
    <t>CAFÉ 
EXPERIENCIAL</t>
  </si>
  <si>
    <t>Alquiler de salón de eventos ubicado en Chía, con más de 3 años de trayectoria, que ofrezca una experiencia para resaltar lo mejor del café  colombiano.  La actividad debe iniciar con una bienvenida y la historia del café de especialidad, seguida de la explicación de variedades y métodos de preparación, donde el participante vive en mesa la experiencia del café fresco. Posteriormente, se realiza una degustación guiada de cafés. La experiencia se enriquece con un maridaje de torta de almojábana y una amplia variedad de postres tradicionales que evocan la cultura colombiana y las recetas de nuestras abuelas. Fecha y horas según directriz del supervisor.</t>
  </si>
  <si>
    <t xml:space="preserve">SALÓN DE EVENTO
</t>
  </si>
  <si>
    <t>Alquiler de salón de eventos en restaurante campestre, ubicado en chía o afueras,  reconocido por su experiencia en comida de Latinoamérica. Debe tener una variedad de menú que incluya  carnes, ceviches, preparaciones de mar, platos típicos y opciones contemporáneas, Fecha y horas según directriz del supervisor.</t>
  </si>
  <si>
    <t>BANDERA</t>
  </si>
  <si>
    <t>Suministro de bandera elaborada en tela resistente para uso en exteriores, diseñado para identificar y embellecer los establecimientos participantes en el Festival Gastronómico del municipio. Impresión a full color con medidas de 8 × 8 × 34cm. Las dimensiones pueden variar levemente según el diseño o el proceso artesanal de elaboración.</t>
  </si>
  <si>
    <t>CREADORES DE 
CONTENIDO</t>
  </si>
  <si>
    <t>HOSPEDAJE</t>
  </si>
  <si>
    <t>Noche de alojamiento en hotel local de categoría superior perteniciente a una cadena internacional, durante cinco (5) noches y seis (6) días, en habitaciones con cama doble en acomodacion individual y baño privado, para un total de cinco (5) personas por día. El servicio deberá incluir desayuno diario por persona y garantizar condiciones de comodidad, limpieza y seguridad acordes con la categoría hotelera. Las fechas específicas de hospedaje serán determinadas y asignadas por el supervisor del contrato, de acuerdo con las necesidades del evento.</t>
  </si>
  <si>
    <t>CERTIFICACIONES</t>
  </si>
  <si>
    <t>Impresión de certificaciones tamaño carta, propalcote 250 g, full color 4 tintas, refiladas, incluye servicio de transporte y entrega en el sitio, de acuerdo al cronograma establecido y la directriz del supervisor.  El diseño será suministrado por la entidad en los tiempo establecidos.</t>
  </si>
  <si>
    <t xml:space="preserve">COCTEL </t>
  </si>
  <si>
    <t xml:space="preserve">Brindar  un coctel de inauguración presentado con frutas y bebida fermentada  de cepa de la uva  servido en copa de vidrio de 10 onzas. Este coctel deberá estar finamente presentado (etiqueta). El lugar  y fecha serán acordados y suministrado por la entidad a través del supervisor del contrato. </t>
  </si>
  <si>
    <t>CENAS
HOTEL</t>
  </si>
  <si>
    <t>Suministro de 5 cenas diarias en el hotel de los alojados para las 5 personas, deberá contener como mínimo 1 proteína (carne, pollo, pescado) aproximado de 150 gr. y minimo 2 acompañamientos que incluya un carbohidrato y una verdura, adicional de una bebida de mínimo 9onz que puede ser una bebida caliente, gaseosa o limonada natural, la entrega será de acuerdo al cronograma establecido y las directrices 
del supervisor.</t>
  </si>
  <si>
    <t>AGENDA ACADÉMICA
 PLAZA DE MERCADO 14 DE DICIEMBRE</t>
  </si>
  <si>
    <t>TARIMA  9X6</t>
  </si>
  <si>
    <t>Alquiler de tarima piso liso negro, de 9 x 6 m con escaleras de acceso y aforo negro en todos sus laterales. Incluye transporte, instalación, personal de montaje y desmontaje, personal de soporte técnico y operación para un dia de evento.</t>
  </si>
  <si>
    <t>BANNER ESCENARIO 3 X 1m</t>
  </si>
  <si>
    <t>Impresión de Banner principal de 3 X 1 metros, calidad 1440 DPI, valor incluye montaje, estructuras requeridas ubicado en la tarima y su respectivo desmontaje, incluye transporte y el lugar de entrega será de acuerdo al cronograma establecido y la directriz del supervisor. El diseño deberá será entregado por el Supervisor del Contrato.</t>
  </si>
  <si>
    <t>Alquiler Sistema de Sonido profesional stereo, compuesto de 8 cabinas de 1,000W de capacidad Y 2 bajos , consola de mínimo 8 canales, controlador digital para el sistema de sonido,  1 micrófono alámbrico de mano, cableado de señal y sistema eléctrico de distribución. Incluye transporte, instalación, montaje y desmontaje por 1 dia</t>
  </si>
  <si>
    <t>Instalación de 2 puntos eléctricos con tomas bifásicas y trifásicas, para los restaurantes y demás puntos necesarios, con sistema de distribución y protección eléctrico independiente. Incluye transporte, instalación, personal de montaje y desmontaje, personal de soporte técnico y operación para todo el evento, el equipo se utiliza para los días de realización del evento y uno antes para pruebas</t>
  </si>
  <si>
    <t>CÁMARA DE VIDEO</t>
  </si>
  <si>
    <t>Alquiler e instalación de cámara de acción pequeña para grabar video y tomar fotos de alta calidad en movimiento, que cuente con Wi-Fi y Bluetooth para controlarla a través de una aplicación, con todos los accesorios y equipos necesarios para garantizar la transmisión en tiempo real de las imágenes capturadas hacia una pantalla LED o televisor durante el festival. El servicio debe incluir la cámara, baterías de respaldo, soportes de fijación, cables, adaptadores, sistema de conexión HDMI o inalámbrico según el caso, así como el personal técnico encargado de la instalación, configuración, operación y monitoreo durante el evento.</t>
  </si>
  <si>
    <t>Suministro de refrigerio en bolsa de papel ecológica compuestos por producto de sal o dulce tipo: pastel de pollo, carne, hawaiano, gloria o sándwich, snack tipo paquete de mínimo 25 gr o fruta de mano  y bebida de 250 ml. Debe  incluir transporte y entrega en el lugar designado por el supervisor.</t>
  </si>
  <si>
    <t>Alquile de sofá blanco o negro para conferencia con medidas de Largo: 1.20 cm, Ancho: 70 cm y Alto: 76 cm. Debe incluir transporte y entrega en el lugar designado por el supervisor del contrato.</t>
  </si>
  <si>
    <t>Alquile de poltrona blanca o negra para conferencia con brazos con las siguientes medidas: Largo: 80 cm, Ancho: 80 cm y Alto: 87 cm. Debe incluir transporte y entrega en el lugar designado por el supervisor del contrato.</t>
  </si>
  <si>
    <t>Suministro de atril digital de marco en madera y/o acrílico con TV de 43". Incluye transporte, instalación y montaje en el lugar y la hora designados por el supervisor del contrato.</t>
  </si>
  <si>
    <t>Suministro de mesa de centro para conferencia blanca o negra con las siguientes medidas: Largo: 67 cm, Ancho: 57 cm y Alto: 40 cm. Debe incluir transporte y entrega en el lugar designado por el supervisor del contrato.</t>
  </si>
  <si>
    <t>MESAS</t>
  </si>
  <si>
    <t>Alquiler de Mesas plásticas de 75 X 75 X 70,5 cms para el funcionamiento de los comedores, durante el tiempo del Festival, Incluye transporte, montaje y desmontaje de acuerdo a la directriz por el Supervisor del contrato.</t>
  </si>
  <si>
    <t>Alquiler de Sillas plásticas sin brazos  distribuidas en las carpas de los restaurantes, postres e institucionales, durante los dos días del evento, Incluye transporte e instalación en los horarios y lugar designado previamente por el Supervisor del contrato.</t>
  </si>
  <si>
    <t>Suministro de operarios de aseo que garantice el servicio desde el horario de inicio del Festival hasta su finalización. El personal debe estar debidamente uniformado e identificado y deberá contar con los elementos de protección personal que requiera su trabajo y materiales como escoba, trapero, limpiones, jabones, bolsas. Incluye hidratación, alimentación, transporte y carga prestacional. Los horarios y lugar de trabajo será  designado previamente por el Supervisor del contrato</t>
  </si>
  <si>
    <t xml:space="preserve">Suministro de personal para la logística durante el evento. Deben estar debidamente uniformados. Debe incluir: hidratación, alimentación, transporte y carga prestacional  Se debe garantizar el servicio desde el horario de inicio del Festival hasta su finalización , estableciendo los turnos que sean necesarios para garantizar el cubrimiento en el evento. </t>
  </si>
  <si>
    <t>AUXILIARES DE
 COCINA</t>
  </si>
  <si>
    <t>Personal de apoyo encargado de asistir a los chefs, talleristas y cocineros durante el desarrollo del evento gastronómico. Sus funciones incluyen la preparación básica de insumos, apoyo en el montaje y organización de la cocina, suministro de utensilios y materiales requeridos, así como la ejecución de labores de limpieza y orden en las estaciones de trabajo. Este personal contará con experiencia en manipulación de alimentos y trabajo en cocina, garantizando eficiencia, seguridad e higiene en todas las actividades.</t>
  </si>
  <si>
    <t xml:space="preserve">TALLERISTA 1
</t>
  </si>
  <si>
    <t>Presentación de Cocinero/a con más de 5 años de experiencia con reconocido para fusionar técnicas culinarias tradicionales y contemporáneas, con un enfoque en la gastro botánica que utilice ingredientes frescos y locales. Debe contar con experiencia en preparación de platos sanos y conscientes,  reconocimiento como capacitador/a a agricultores, mercados campesinos y huertas urbanas. Tendrá que realizar un showcooking durante 45 minutos en el escenario indicado  y  una degustación de la misma preparación para 100pax en un formato que no exceda más de 100gr. Se encargará de la compra de su materia prima.</t>
  </si>
  <si>
    <t xml:space="preserve">TALLERISTA 2
</t>
  </si>
  <si>
    <t>Presentación de Cocinero/a con más de 15 años de experiencia, cuya misión sea rescatar la cocina campesina boyacense. Qué su labor se centre en la transformación y preservación de recetas que se transmitan de generación en generación, demostrando su compromiso con la cocina tradicional. Qué cuente con un taller de cocina, donde comparta sus conocimientos.</t>
  </si>
  <si>
    <t xml:space="preserve">TALLERISTA 3
</t>
  </si>
  <si>
    <t>Presentación de Cocinero/a con experiencia como chef y docente. Que haya liderado la producción y supervisión de procesos en compañías de gran escala. Así como ocupar cargos cómo chef ejecutivo de instituciones educativas. Experiencia como docente de cocina colombiana y otras especialidades en prestigiosas escuelas y universidades, demostrando su conocimiento en la materia. Debe contar con al menos una participación nacional o internacional en un concurso de cocina, y tener al menos una publicación en revistas especializadas. Tendrá que realizar un showcooking durante 45 minutos y  una degustación de la misma preparación para 100pax en un formato que no exceda más de 100gr. Se encargará de la compra de su materia prima.</t>
  </si>
  <si>
    <t>UTENSILIOS</t>
  </si>
  <si>
    <t>Alquiler de 1 mesón metálico de 140 x 50 cm con tres tablones, 1 estufas de 4 puesto, 5 sartenes de acero (38 cm), 3 ollas (grande 29x29 cm, mediana 25x24 cm y pequeña 31x3 cm), 5 bolsa (26 cm), 5 cucharas soperas, 3 cucharas de 33 cm, 3 cucharones de 36 cm, 1 pelapapa, 1 espátula de 39 cm y 1 pinza de 24 cm, incluyendo transporte, montaje y desmontaje en el lugar designado por el supervisor del contrato.</t>
  </si>
  <si>
    <t>MANTENIMIENTO COCINAS</t>
  </si>
  <si>
    <t xml:space="preserve"> Suministro e instalación de accesorios faltantes para las llaves, así como la revisión, ajuste y sustitución de piezas necesarias para garantizar el adecuado funcionamiento de las cocinas. El servicio contempla además labores generales de mantenimiento en griferías, mesones, sistemas de drenaje, sellado de juntas y revisión de conexiones, con el fin de asegurar que las cocinas se encuentren en óptimas condiciones de uso, cumplan con los estándares de higiene y seguridad, y prolonguen su vida útil para la correcta prestación del servicio gastronómico</t>
  </si>
  <si>
    <t xml:space="preserve">ARTISTAS LOCALES 1
</t>
  </si>
  <si>
    <t>Garantizar la presentación en tarima de un conjunto vallenato originario del municipio de Chía, que sea fundado por músicos locales y que que cuenta con mínimo cinco integrantes que interpreten acordeón, caja, guacharaca, bajo y voz. La presentación debe ser para el día 14 de diciembre y debe ser de 45 minutos a 1 hora en tarima.</t>
  </si>
  <si>
    <t xml:space="preserve">ARTISTAS LOCALES 2
</t>
  </si>
  <si>
    <t>Presentación artista de un músico, compositor y cantante del municipio de chía con más de 50 años de trayectoria. Con experiencia como  instructor de bandas marciales. A lo largo de su carrera debe haber conformado e integrado agrupaciones en diversos géneros,</t>
  </si>
  <si>
    <t xml:space="preserve">ARTISTAS LOCALES 3
</t>
  </si>
  <si>
    <t>Presentación de un trovador para el día 14 de diciembre con mas de 30 años de experiencia en el ámbito del humor y la improvisación. Que haya participado en reconocidos festivales nacionales de trova. Debe contar con participaciones en medios radiales y televisivos de gran alcance donde haya obtenido puestos de reconocimiento. a presentación debe ser de aproximadamente 45 minutos a 1 hora.</t>
  </si>
  <si>
    <r>
      <t xml:space="preserve">NOVENAS
 2025 
</t>
    </r>
    <r>
      <rPr>
        <sz val="12"/>
        <color rgb="FF000000"/>
        <rFont val="Arial"/>
        <family val="2"/>
      </rPr>
      <t>16 al 25 de diciembre</t>
    </r>
  </si>
  <si>
    <t>IT</t>
  </si>
  <si>
    <t>CANT</t>
  </si>
  <si>
    <t>REGALOS</t>
  </si>
  <si>
    <t>Suministro de regalo para niño y niña tipo juguete para distribución masiva en las novenas, puede ser un juguete didáctico, muñeco de acción o muñeca de plástico o similares.</t>
  </si>
  <si>
    <t>REFRIGERIO INFANTIL 2</t>
  </si>
  <si>
    <t>Suministro de refrigerio compuesto por perro caliente preparado en el lugar de cada novena. Debe estar dispuesto en carros de comidas que cumplan con las condiciones aptas para el suministro de alimentos, acompañado de gaseosa tipo pet o jugo de caja de 250 ml mínimo. El lugar y la hora serán establecidos previamente por el supervisor del contrato</t>
  </si>
  <si>
    <t>SONIDO 9</t>
  </si>
  <si>
    <t>Alquiler Sistema de Sonido profesional stereo, compuesto de 6 cabinas de 1,000W de capacidad, 2 bajos con capacidad de 1.500 w cada uno, consola de mínimo 16 canales, controlador digital para el sistema de sonido, 4 monitores de piso de 750W de capacidad cada uno, 2 sidefill esterero compuesto de 2 cabina de 750W,  1 kit de micrófonos para batería con 6 elementos, 4 micrófonos para voces cardioide, dinámico con una respuesta en frecuencia de 15 hz – 15 khz. 4 micrófonos para instrumento, cardioide, dinámico con una respuesta en frecuencia de 40 hz – 15 khz, 20 cables balanceados tipo XLR de mínimo 10 metros de longitud, 12 bases para micrófono tipo boom cableado de señal y sistema eléctrico de distribución. Incluye transporte, instalación, montaje y desmontaje.</t>
  </si>
  <si>
    <t>SHOW NAVIDEÑO</t>
  </si>
  <si>
    <t>Presentación de compañía artística de carácter profesional con más de dos décadas de trayectoria, reconocida internacionalmente en diversos festivales y concursos de danza, que presente un espectáculo navideño de 40 minutos minimo. Debe ser un show que integre música, danza y teatro, con al menos 12  artistas que interpretan personajes icónicos de la temporada.</t>
  </si>
  <si>
    <r>
      <t xml:space="preserve">DIA DEL CAMPESINO
29 DE NOVIEMBRE DE 2025 
</t>
    </r>
    <r>
      <rPr>
        <sz val="12"/>
        <color rgb="FF000000"/>
        <rFont val="Arial"/>
        <family val="2"/>
      </rPr>
      <t>Concha Acustica 8am  a 10am</t>
    </r>
  </si>
  <si>
    <t>DESCRIPCION</t>
  </si>
  <si>
    <t xml:space="preserve">SONIDO </t>
  </si>
  <si>
    <t>Alquiler Sistema de Sonido 18.000 W, Line Array profesional stereo, compuesto de 16 cabinas line array de 3000W de capacidad y 2 parlantes de 10” cada una, 10 bajos doble parlante de 18” con capacidad de 2.500 w cada uno, consola de 48 canales, 2 controlador digital para el sistema de sonido, 2 monitores de piso de 750W de capacidad cada uno, 2 sidefill esterero compuesto de 2 cabina de 750W, 1 micrófonos inalámbricos de mano, 1 kit de micrófonos para bateria con 6 elementos, 6 micrófonos para voces cardioide, dinámico con una respuesta en frecuencia de 15 hz – 15 khz. 3 micrófonos para instrumento, cardioide, dinámico con una respuesta en frecuencia de 40 hz – 15 khz, 30 cables balanceados tipo XLR de mínimo 10 metros de longitud, 15 bases para micrófono tipo boom, cableado de señal y sistema electrico de distribución. Incluye transporte, instalación, personal de montaje y desmontaje, personal de soporte técnico y operación para todo el evento.</t>
  </si>
  <si>
    <t>BANNER BACKING 5X2</t>
  </si>
  <si>
    <t>Impresion de banner de 5 x 2 mts, full color con ojalete con estructura de soporte. incluye servicio de transporte y entrega en el sitio, de acuerdo al cronograma establecido y la directriz del supervisor.  El diseño deberá será entregado  por el Supervisor del Contrato.</t>
  </si>
  <si>
    <t xml:space="preserve">Alquiler de sillas plásticas blancas sin brazos de una altura de 90 cms. Incluye transporte de llevada, instaladas y recogida en el sitio de acuerdo al cronograma establecido y la directriz del supervisor. </t>
  </si>
  <si>
    <t xml:space="preserve">Suministro de desayuno coompuesto por:
- Canasta con variedad de panes en cada mesa suficiente para todos los comensales
- Entrada:   Porcion de fruta picada finamente tajada
- Plato fuerte: Calentao paisa con arepa y huevos revueltos con salchicha, maiz o similar 
- Bebida: Chocolate y jugo
Dispuestos en plato de porcelana o loza, acompañados  de cubiertos, con una servilleta,  Incluye servicio de transporte y entrega a la mesa en el lugar, de acuerdo al cronograma establecido y la directriz del supervisor.
</t>
  </si>
  <si>
    <t>ESTACION DE CAFÉ MASIVA</t>
  </si>
  <si>
    <t>Estación de café permanente ilimitada para 1500 personas durante el desarrollo del evento,  que contenga bebidas calientes, tinto y aromática de frutas, azúcar bolsa individual 5 gramos, vasos de 4 oz (o material 100 biodegradable), mezcladores. Incluye transporte de ida y regreso al sitio de la actividad y operario de acuerdo al  cronograma establecido y la directriz del supervisor,  quien  informara el  lugar  y  la  cantidad  a  entregar.</t>
  </si>
  <si>
    <t>GRUPO MUSICAL LOCAL 1</t>
  </si>
  <si>
    <t>Presentacion de grupo musical local a cargo de artista o artistas colombianos con una propuesta musical enfocada en la interpretación de repertorios tradicionales y contemporáneos que resaltan la diversidad cultural del país. Su presentación debe ofrece un recorrido por distintos ritmos y géneros representativos de la música colombiana.</t>
  </si>
  <si>
    <t>COMPUTADOR PORTATIL</t>
  </si>
  <si>
    <t>Alquiler Computador Portátil. CPU Procesador min. Intel Core i5 U o AMD PRO, MRAM min. 4GB DDR2, Disco Duro 250 GB (7200 rpm) SATA, Batería duración 3 hrs min, cargador, Mouse, Monitor panel plano 14” - 15”, Unidad DVD+/-RW integrada, Puertos mínimo 3 USB 2.0, puerto de video 1 VGA y 1 puerto HDMI integrado. Conectividad integrada tarjeta de red 1000/100/10 y conexión inalámbrica 802.11 a/b/g/n, punto de red Gigabit Ethernet (RJ-45), Audio interno, Teclado en español, Sistema operativo Microsoft® Windows® 7 Professional o superior, Office 2010 o superior, Antivirus y Anti spam instalados y actualizado a última versión, Compresor de archivos Winzip versión 12 o superior, Acrobat Reader. Todo lo anterior con su respectiva licencia y medios de instalación y configuración que permitan la lectura de archivos y la proyección de los mismos. incluye transporte y entrega en el sitio, de acuerdo al cronograma establecido y la directriz del supervisor</t>
  </si>
  <si>
    <t>Suministro de personal para la logística durante el evento. Deben estar debidamente uniformados. Debe incluir: hidratación, alimentación, transporte,  hospedaje y carga prestacional. Turno diario hasta de 12 horas durante 1 día de evento. Incluye transporte, los horarios y lugar será designado previamente por el Supervisor del contrato</t>
  </si>
  <si>
    <t>Garantizar el servicio de coordinador logístico áreas. Debe incluir: hidratación, alimentación, transporte, hospedaje y carga prestacional. Debe estar debidamente uniformado,  identificado y comunicado con un elemento de radiofrecuencia. Que se encargue de coordinar los operadores logísticos. Turno diario hasta de 12 horas, Los horarios serán coordinados previamente con el supervisor del contrato.</t>
  </si>
  <si>
    <t>INGENIERO DE
 SONIDO</t>
  </si>
  <si>
    <t>Ingeniero con alta experiencia comprobable (mínimo 5 años) en operación de equipos de Iluminación, conexiones, cableado entre otros, en eventos de mediana y gran complejidad.  Incluye transporte, dos alimentaciones principales, uniforme, seguridad social o póliza, hidratación y transporte. Turno diario de hasta 12 horas. Los horarios y lugar será  designado previamente por el Supervisor del contrato.</t>
  </si>
  <si>
    <t xml:space="preserve">INVITACIONES </t>
  </si>
  <si>
    <t>Impresión de tarjeta de 1/2 carta (22x14) full color a (1) una cara, con rotulo y sobre, elaborada en lino u opalina 180 gramos, con textura, según diseño y especificaciones. Para entregar así:  700 para las familias campesinas nativas-2 personas por cada invitación y 50 para invitaciones de protocolo - personalidades, concejales del municipio de Chía.  El diseño deberá será entregado por el Supervisor del Contrato.</t>
  </si>
  <si>
    <t xml:space="preserve">PRESENTADOR </t>
  </si>
  <si>
    <t>Garantizar la presentación de 1 persona que se encargue de la presentación en tarima principal del evento en horario establecido por el supervisor del contrato, para 1 día.</t>
  </si>
  <si>
    <t>SECRETARIA DE EDUCACIÓN</t>
  </si>
  <si>
    <t>GRADOS</t>
  </si>
  <si>
    <t>SALON DE ALMUERZOS</t>
  </si>
  <si>
    <t>Alquiler de salón en restaurante dotado con todo lo necesario para atender un evento tipo almuerzo o cena, para con capacidad en mesa redonda o cuadrada  de 100 A 200 personas. Debe contar con buena iluminación y una ventilación adecuada. Incluir mesas y sillas por día de servicio ubicado cerca al municipio y con servicio de meseros incluidos.</t>
  </si>
  <si>
    <t>ALMUERZO TIPO PARRILLADA</t>
  </si>
  <si>
    <t xml:space="preserve">Suministro de almuerzo tipo parrillada, compuesto por plato fuerte con 3 proteínas: carne de res, cerdo y pollo de 280 gramos entre las tres, acompañado de papa, arepa y guacamole o similares. Una (1) Bebida: jugo, limonada o bebida gaseosa de mínimo 300 ml; y postre incluido. Dispuestos en plato de porcelana o menaje acorde al plato. Acompañados  de cubiertos con una servilleta. Incluye  entrega a la mesa en el lugar, de acuerdo al cronograma establecido y la directriz del supervisor. </t>
  </si>
  <si>
    <t>FOTOS</t>
  </si>
  <si>
    <t>Toma, edición y registro fotográfico a cada graduado registrados en el SIMAT. Los horarios y lugares serán previamente establecidos de acuerdo al cronograma y la directriz del supervisor, se entregará a cada alumno una fotografía en medio físico y magnético. Los horarios y lugares del servicio se definirán de acuerdo al cronograma establecido y la directriz del supervisor.</t>
  </si>
  <si>
    <t>PLACAS DE RECONOMIENTO</t>
  </si>
  <si>
    <t>DESARROLLO SOCIAL</t>
  </si>
  <si>
    <t>TIQUETES AEREOS BOG-CDMX- BOG</t>
  </si>
  <si>
    <t>Suministro de tiquetes aéreos internacionales ida y regreso del 16 al 22 de diciembre  Bogotá- CDMX- Bogotá, vuelo directo para el grupo. Incluido equipaje de cabina con peso máx. de 10 kg y maleta de carga de 23 kg.</t>
  </si>
  <si>
    <t>5 Noches de alojamiento por persona en la ciudad de Xalapa estado de Veracruz, Mexico,  hospedaje tipo 4 estrellas con habitaciones para 4 personas cada una, baño privado, television y amenities. Del 17 al 22 de diciembre.</t>
  </si>
  <si>
    <t>Brindar servicio de transporte para 18 personas en autobús primera plus que cuente con las plazas suficientes para el grupo, audio, iluminación, video, baño, cargador USB, guía abordó y rastreador satelital, La ruta a cubrir es el aeropueto Benito Juarez de la ciudad Mexico hacia Xalapa, capital del estado de Veracruz y viceversa acorde a las fechas y horas estabelcidas por el supervisor del contrato.</t>
  </si>
  <si>
    <t>Brindar servicio de transporte interno en el estado de Veraruz para las actividades programadas de visita al puerto de Verazcruz desde el hotel ida y vuelta acorde a las directrices del supervisor del contrato</t>
  </si>
  <si>
    <t>ALMUERZO Y CENA</t>
  </si>
  <si>
    <t xml:space="preserve">Suministro de almuerzo y cena para 18 personas durante los 6 dias del viaje, estas deben ser durante la estancia en el hotel tipo buffet con opciones variadas de proteinas, verduras, carbohidratos y opciones variadas de bebidas sin alcohol. </t>
  </si>
  <si>
    <t>GUÍA</t>
  </si>
  <si>
    <t>Proporcionar el servicio de un guía o líder de grupo local, el cual recordara actividades, apoyará en sus necesidades, inconvenientes o cualquier detalle que necesite y estará siempre en comunicación con el comité organizador.</t>
  </si>
  <si>
    <t>DIRECCION DE CULTURA</t>
  </si>
  <si>
    <t>VACACIONES ARTESANALES</t>
  </si>
  <si>
    <t>TALLER 1 
TELAR VERTICAL</t>
  </si>
  <si>
    <t>Suministro de personal para dictar taller de mini tapiz tejido con un tiempo de  3 horas diarias de lunes a viernes  durante 4 semanas, para grupos de 25 personas en el municipio de chia. El lugar y las horas seran suministradas previamente por el supervisor.</t>
  </si>
  <si>
    <t>TALLER 2 
MACRAME</t>
  </si>
  <si>
    <t>Suministro de personal para dictar taller de pulseras tejidas en macrame, on un tiempo de  3 horas diarias de lunes a viernes  durante 4 semanas para grupos de 25 personas en el municipio de chia. El lugar y las horas seran suministradas previamente por el supervisor.</t>
  </si>
  <si>
    <t>TALLER 3 
PINTURA
 SOBRE MADERA</t>
  </si>
  <si>
    <t>Suministro de personal para dictar taller de tabla decorativa pintada en diferentes motivos, on un tiempo de  3 horas diarias de lunes a viernes  durante 4 semanas para grupos de 25 personas en el municipio de chia. El lugar y las horas seran suministradas previamente por el supervisor.</t>
  </si>
  <si>
    <t>TALLER 4
PROFUNDIZACION
 TELAR VERTICAL</t>
  </si>
  <si>
    <t>Suministro de personal para dictar taller de tapiz tejido con acabados, on un tiempo de  3 horas diarias de lunes a viernes  durante 4 semanas,  para grupos de 25 personas en el municipio de chia. El lugar y las horas seran suministradas previamente por el supervisor.</t>
  </si>
  <si>
    <t>TALLER 5
JOYERIA</t>
  </si>
  <si>
    <t>Suministro de personal para dictar taller de tapiz tejido con acabados, on un tiempo de  3 horas diarias de lunes a viernes  durante 4 semanas para grupos de 25 personas en el municipio de chia. El lugar y las horas seran suministradas previamente por el supervisor.</t>
  </si>
  <si>
    <t>APOYO VISUAL</t>
  </si>
  <si>
    <t>Personal de apoyo audiovisual y sonido en cargado de cuidar y velar el correcto funcionamiento de los talleres tomando evidencias y creando contenido de todas las actividades realizadas.</t>
  </si>
  <si>
    <t>REFRIGERIOS</t>
  </si>
  <si>
    <t>KITS</t>
  </si>
  <si>
    <t>Suminitro de kits para taller compuestos por: 16 metros de hilo, piedras decorativas como abecedarios o de cristal, agujas capotera, cintas de enmascarar y tijeras. Miyuki 4 gramos, topitos 2 unidades, 7 metros de alambre y 4 gramos de murano, figura en madera de 20 x10,un pliego de lija # 180,tempera de 20 gramos y un pincel. Telar vertical tamaño 20 x 10,peinilla, aguja, 50 gramos lana. Palito de 20 cms.</t>
  </si>
  <si>
    <t>ESTACIÓN</t>
  </si>
  <si>
    <r>
      <t xml:space="preserve">MEXICO
</t>
    </r>
    <r>
      <rPr>
        <sz val="12"/>
        <color theme="1"/>
        <rFont val="Arial"/>
        <family val="2"/>
      </rPr>
      <t>16 al 22 de Dic</t>
    </r>
  </si>
  <si>
    <t xml:space="preserve">Suministro de entradas a parque de diversiones con pasaporte para actividades de niños mayores de 7 años con acceso ilimitado a las atracciones de su edad, ubicado fuera del municipio.  La  fecha será indicada por el supervisor del contrato .                                                  </t>
  </si>
  <si>
    <t>Suministro de refrigerio en el parque por persona compuesto por producto de sal o dulce tipo: pastel de pollo, carne, hawaiano, gloria o sándwich  y bebida de 250 ml. Debe  incluir transporte y entrega en el lugar designado por el supervisor.</t>
  </si>
  <si>
    <t xml:space="preserve">Prestación  de  servicio especial de transporte en buses con capacidad de hasta 40 personas  para  realizar recorridos (ida y regreso) desde el municipio de chía hasta el parque de diversiones y viceversa . El  servicio   debe  cumplir  con  las  especificaciones   de  seguridad  y  garantías  necesarias  para  la  movilización  del  personal. El servicio debe ser a través de  una empresa certificada con experiencia en el transporte publico especial de pasajeros, que cuente con el seguro obligatorio SOAT vigente, revisiones tecnicomecanicas vigentes, asimismo la tarifa incluye los costos asociados a peajes (si aplica) y combustibles.  </t>
  </si>
  <si>
    <t>PERSONAL DE LOGISTICA</t>
  </si>
  <si>
    <t>Servicio de personal logístico general con experiencia en eventos masivos. Persona con alto nivel de iniciativa, capaz de liderar o guiar grupos de personas y coordinar áreas en un evento. Incluye transporte, dos alimentaciones principales, uniforme, seguridad social o póliza, hidratación, transporte. Turno diario de hasta 12 horas. Los horarios y lugar será  designado previamente por el Supervisor del contrato.</t>
  </si>
  <si>
    <t>ESTACION</t>
  </si>
  <si>
    <t>Prestación  de  servicio de transporte  para  realizar recorridos (ida y regreso) en el mismo dia por  el  municipio  de  Chía,  zona  urbana  y  rural para 120 personas  en 3 buses de 40 personas . El  servicio   debe  cumplir  con  las  especificaciones   de  seguridad  y  garantías  necesarias  para  la  movilización  del  personal. El servicio debe ser a través de  una empresa certificada con experiencia en el transporte publico especial de pasajeros, que cuente con el seguro obligatorio SOAT vigente, revisiones tecnicomecanicas vigentes, asimismo la tarifa incluye los costos asociados a peajes y combustibles.  La fecha y hora será programada previamente con el supervisor del contrato.</t>
  </si>
  <si>
    <t>KIT</t>
  </si>
  <si>
    <t>Suministro de estación con 300 mini empanaditas de 30 gramos, 300 mini brownies de  44  gramos en  empaque  individual, 300 palitos de queso, o galletas  o similares. Para un total de 900 unidades. Incluye servicio de transporte y entrega en el sitio y personal debidamente presentado para su distribución garantizando protocolos en manipulación de alimentos, de acuerdo al cronograma establecido y la directriz del supervisor.</t>
  </si>
  <si>
    <t>Suministro de estación con 200 mini empanaditas de 30 gramos, 200 mini brownies de  44  gramos en  empaque  individual, 200 galletas o palitos de queso o similares. Para un total de 600 unidades. Incluye servicio de transporte y entrega en el sitio y personal debidamente presentado para su distribución garantizando protocolos en manipulación de alimentos, de acuerdo al cronograma establecido y la directriz del supervisor.</t>
  </si>
  <si>
    <t>SALÓN</t>
  </si>
  <si>
    <t>RECORRIDO</t>
  </si>
  <si>
    <t>DIA</t>
  </si>
  <si>
    <t>Prestacion de servicio de transporte, en 7 buses a través de  una empresa certificada con experiencia en el transporte publico especial de pasajeros, que cuente con  todos los documentos legales en regla. Cada bus deberá estar a la hora y lugar indicado por el supervisor del contrato de acuerdo a la programación realizada previamente. Deberá garantizar el transporte del grupo y los desplazamientos internos durante los dos días en la ciudad de Barranquilla, incluyendo puerto Colombia y puerto mocho. Se deberá tener disponibilidad para los recorridos internos que se requieran durante los dos dias</t>
  </si>
  <si>
    <t>Suministro de desayuno en las instalaciones del hotel  durante los días de estancia en cada ciudad, de conformidad con el cronograma establecido. El desayuno en todas las opciones de alojamiento debe ser tipo buffet. Desayuno para tres días</t>
  </si>
  <si>
    <t>PERSONAL PRODUCCION DE EVENTO</t>
  </si>
  <si>
    <t>Servicio de hospedaje para el grupo  los cuales se hospedarán en las mismas fechas  de acuerdo al cronograma establecido con la supervisión del contrato, durante 2 noches. El o los hoteles deberán estar ubicados dentro de la ciudad de Barranquilla a no mas de 5 minutos en carro uno del otro. Al menos uno de ellos, debe  contar con restaurante propio con capacidad para mínimo 300 personas, Todas las habitaciones deben contar con televisor, aire acondicionado y baño privado. La acomodación debe ser de máximo 2 personas por habitación en cama individual. El valor debe corresponde al precio noche por persona para 2 noches</t>
  </si>
  <si>
    <t>Servicio de hospedaje para el grupo  los cuales se hospedarán en las mismas fechas  de acuerdo al cronograma establecido con la supervisión del contrato, durante 1 noche en la ciudad de Santa Marta. Debe ser un solo hotel tipo resort con la capacidad total entre habitaciones sencillas y dobles como máxima ocupación. El hotel debe estar ubicado en primera línea de playa,  tener mas de 200 habitaciones y  contar con salón con capacidad para mas de 300 personas. El valor debe corresponde al precio noche por persona para 1 noche</t>
  </si>
  <si>
    <t>Suministro de refrigerio el cual deberá ser entregado dos veces por día de acuerdo al itinerario establecido para cada salida de cada grupo. Debe estar compuesto por una bebida  de mínimo 250 ml y un carbohidrato tipo pastel, sándwich, wrap, empanada o similar. Dos refigerios por tres días</t>
  </si>
  <si>
    <t>CONFERENCIA</t>
  </si>
  <si>
    <t>Servicio de producción de evento general durante 6 días con alta experiencia comprobable en dirección técnica de eventos de formato grande y medianos, conocimientos en manejo de grupos que este en las ciudades de destino 2 días antes del arribo del grupo. Incluye transporte, dos alimentaciones principales, uniforme, seguridad social o póliza, hidratación y transporte. Turno diario de hasta 12 horas. Los horarios y lugar será  designado previamente por el Supervisor del contrato.</t>
  </si>
  <si>
    <t>Alquiler de carpas en lona color blanco y estructura tipo pagoda metálica de 2X2 con laterales y canaletas, para la ubicación de establecimientos comerciales de los artesanos, durante los días del Festival. Incluye transporte, instalación y desmontaje en los horarios y lugar designado previamente por el Supervisor del contrato. 11 carpas por 2 dias con montaje el dia anterior.</t>
  </si>
  <si>
    <t>Alquiler de Carpa piramidal en lona y estructura metálica de 6X6 metros, para la la ubicación de establecimientos gastroomicos, para ser utilizadas durante los dos días del evento. Incluye transporte e instalación en los horarios y lugar designado previamente por el Supervisor del contrato. Con montaje el dia anterior. 2 carpas por 2 días</t>
  </si>
  <si>
    <t>DÍA</t>
  </si>
  <si>
    <t xml:space="preserve">Servicios artísticos para la presentación de un cantante, compositor, músico y productor colombiano que tenga al menos una participación en una orquesta de reconocimiento en Latinoamérica. El horario y lugar de la presentación serán de acuerdo a la directriz del supervisor. Intervención musical de una hora de duración como mínimo, </t>
  </si>
  <si>
    <t>Servicios artísticos para la presentación en tarima de cantante y actriz colombiana, que cuente con al menos 2 participaciones en programas de música nacional y un premio nacional. La presentación debe ser el día 6 de diciembre y debe incluir gastos de transporte, alimentación y demás  derivados de contratación. El horario y lugar de la presentación serán de acuerdo a la directriz del supervisor. Intervención musical de una hora de duración como mínimo para el día 6 de diciembre.</t>
  </si>
  <si>
    <t>Servicios artísticos para la presentación  un cantante colombiano de música folclórica costeña, con más de 20 años de carrera, un premio nacional y nominacion(es) a premio Grammy. Incluye transporte nacional hasta la presentación del evento, gastos de alimentación, todas las especificaciones técnicas. El horario y lugar de la presentación serán de acuerdo a la directriz del supervisor. Intervención musical de una hora de duración como mínimo, para el sábado 6 de diciembre.</t>
  </si>
  <si>
    <t>Servicios artísticos para la presentación de una orquesta colombiana de genero tropical y salsa para el día 6 de diciembre, compuesta por mínimo 12 integrantes, con mínimo 6 trabajos discográfico.  Incluye transporte nacional hasta la presentación del evento, gastos de alimentación, todas las especificaciones técnicas. El horario y lugar de la presentación serán de acuerdo a la directriz del supervisor. Intervención musical de una hora de duración como mínimo, para el sábado 6 de diciembre.</t>
  </si>
  <si>
    <t>Servicios artísticos para la presentación de una orquesta colombiana de genero tropical para el día 6 de diciembre, compuesta por mínimo 3 integrantes, con al menos 5 premios de reconocimiento nacional como el Congo de oro. Incluye transporte nacional hasta la presentación del evento, gastos de alimentación, todas las especificaciones técnicas. El horario y lugar de la presentación serán de acuerdo a la directriz del supervisor. Intervención musical de una hora de duración como mínimo, para el sábado 6 de diciembre</t>
  </si>
  <si>
    <t>Presentación y servicio de creador de contenido y videos con influencia en planes de Bogotá y aledaños y temas centrados en comida, que tenga mas de 200 mil seguidores en redes sociales y haga la invitación a las personas a participar en el festival gastronómica, además de venir alguno de los días de festival y generar contenido desde su cuenta. Incluye transporte nacional hasta la presentación del evento, gastos de alimentación, todas las especificaciones técnicas.</t>
  </si>
  <si>
    <t>Alquiler de 1500 Sillas plásticas sin brazos para el funcionamiento de los comedores y las demás serán distribuidas en las carpas de los restaurantes, postres e institucionales, durante los dos días del evento, Incluye transporte e instalación en los horarios y lugar designado previamente por el Supervisor del contrato.</t>
  </si>
  <si>
    <t>TARIMA</t>
  </si>
  <si>
    <t>TECHO</t>
  </si>
  <si>
    <t>Alquiler  de sistema de video compuesto de pantalla led de 5x3 metros de alto resolución 3 pitch, con sus respectivos procesadores de señal, Incluye transporte, instalación, personal de montaje y desmontaje, personal de soporte técnico y operación para los 2 dias del festival.</t>
  </si>
  <si>
    <t>Alquiler de 20 Mesas con parasol y cuatro sillas cada una para el funcionamiento de los comedores, durante los tres días del Festival, Incluye transporte, montaje y desmontaje de acuerdo a la directriz por el Supervisor del contrato.</t>
  </si>
  <si>
    <t>Alquiler de 3 sanitarios portátil durante 3 días, con dispensador manual de agua, orinal y taza de inodoro con capacidad de 60 galones, rejillas de ventilación, sistema de flushing o de recirculación. Incluye sanitización diaria, equipos en excelente presentación. Incluye transporte y entrega en el sitio, de acuerdo al cronograma establecido y la directriz del supervisor.</t>
  </si>
  <si>
    <t>Alquiler de 24 mesas para los 3 días, de 1,80 X0,75 mes durante los días del Festival, que serán ubicados en las carpas de 4x4 y 3x3 de los establecimiento participantes, Incluye transporte, instalación y desmontaje en los horarios y lugar designado previamente por el Supervisor del contrato.</t>
  </si>
  <si>
    <t>NOCHE</t>
  </si>
  <si>
    <t>ACOMETIDA</t>
  </si>
  <si>
    <t>Alquiler de sofá blanco o negro para conferencia durante los 3 días del evento con medidas de Largo: 1.20 cm, Ancho: 70 cm y Alto: 76 cm. Debe incluir transporte y entrega en el lugar designado por el supervisor del contrato.</t>
  </si>
  <si>
    <t>CONVERSATORIO</t>
  </si>
  <si>
    <t>Garantizar la presentación de una agrupación musical conformada por un dueto con más de 10 años de  trayectoria artística en la música andina colombiana. La agrupación debe haber participado en diversos escenarios y festivales nacionales, y haber obtenido puesto de reconocimiento en algún concurso nacional. Su presentación para el 7 de diciembre debe tener una duración de al menos 45 minutos en tarima.</t>
  </si>
  <si>
    <t>PRESENTACION</t>
  </si>
  <si>
    <t>Personal de apoyo encargado de asistir a los chefs, talleristas y cocineros (2 personas por cada uno de los 3 días)durante el desarrollo del evento gastronómico. Sus funciones incluyen la preparación básica de insumos, apoyo en el montaje y organización de la cocina, suministro de utensilios y materiales requeridos, así como la ejecución de labores de limpieza y orden en las estaciones de trabajo. Este personal contará con experiencia en manipulación de alimentos y trabajo en cocina, garantizando eficiencia, seguridad e higiene en todas las actividades. 2 personas por 3 días</t>
  </si>
  <si>
    <t>Suministro de creador de contenido y videos con disponibilidad de 3 dias de la agenda academica, con influencia en planes de Bogotá y aledaños y temas centrados en comida, que tenga mas de 200 mil seguidores en redes sociales y haga la invitacion a las personas a participar en el festival gastronomico premio al evento, ademas de venir alguno de los dias de festival y generar contenido desde su cuenta. Incluye transporte nacional hasta la presentación del evento, gastos de alimentación, todas las especificaciones técnicas.</t>
  </si>
  <si>
    <t>Alquiler de mesas plegables tipo tablón de 180 x 75 cm y altura de 90 cms. Incluye mantel blanco y transporte de llevada, instaladas y recogida en el sitio de acuerdo al cronograma establecido y la directriz del supervisor. (Para 10 personas aproximadamente por mesa).</t>
  </si>
  <si>
    <t>SALON</t>
  </si>
  <si>
    <t>PERSONA X 5 NOCHES</t>
  </si>
  <si>
    <t>TALLER</t>
  </si>
  <si>
    <t>Prestacion de servicio de transporte, en 7 buses a través de  una empresa certificada con experiencia en el transporte publico especial de pasajeros, que cuente con  todos los documentos legales en regla. debera garantizar el transporte al grupo en el trayecto aeropuerto  Ernesto Cotizzo -  Hotel en la ciudad de Barranquilla y del Hotel de Santa Marta al aeropuerto Simón Bolívar de esta misma ciudad. En las fechas y horarios indicados por el supervisor del contrato</t>
  </si>
  <si>
    <t>CUMPLE / NO CUMPLE</t>
  </si>
  <si>
    <t>OBSERVACIONES</t>
  </si>
  <si>
    <t xml:space="preserve">NO CUMPLE </t>
  </si>
  <si>
    <t xml:space="preserve">1, EL PROPONENT NO INDICA UNIDAD DE MEDIDA Y CANTIDAD </t>
  </si>
  <si>
    <t xml:space="preserve">2, MODIFICA EL ITEMS NO CORRESPONDE A LA ADENDA No. 1 CARACTERISTICAS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</si>
</sst>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Red]#,##0.00"/>
  </numFmts>
  <fonts count="13" x14ac:knownFonts="1">
    <font>
      <sz val="12"/>
      <color theme="1"/>
      <name val="Aptos Narrow"/>
      <family val="2"/>
      <scheme val="minor"/>
    </font>
    <font>
      <sz val="12"/>
      <color theme="1"/>
      <name val="Aptos Narrow"/>
      <family val="2"/>
      <scheme val="minor"/>
    </font>
    <font>
      <sz val="11"/>
      <color theme="1"/>
      <name val="Aptos Narrow"/>
      <family val="2"/>
      <scheme val="minor"/>
    </font>
    <font>
      <sz val="12"/>
      <color theme="1"/>
      <name val="Arial"/>
      <family val="2"/>
    </font>
    <font>
      <b/>
      <sz val="12"/>
      <color theme="1"/>
      <name val="Arial"/>
      <family val="2"/>
    </font>
    <font>
      <sz val="10"/>
      <color indexed="8"/>
      <name val="Helvetica Neue"/>
      <family val="2"/>
    </font>
    <font>
      <sz val="12"/>
      <color indexed="8"/>
      <name val="Arial"/>
      <family val="2"/>
    </font>
    <font>
      <sz val="12"/>
      <name val="Arial"/>
      <family val="2"/>
    </font>
    <font>
      <sz val="12"/>
      <color rgb="FF333333"/>
      <name val="Arial"/>
      <family val="2"/>
    </font>
    <font>
      <sz val="12"/>
      <color rgb="FF000000"/>
      <name val="Arial"/>
      <family val="2"/>
    </font>
    <font>
      <sz val="12"/>
      <color rgb="FF242424"/>
      <name val="Arial"/>
      <family val="2"/>
    </font>
    <font>
      <b/>
      <sz val="12"/>
      <name val="Arial"/>
      <family val="2"/>
    </font>
    <font>
      <b/>
      <sz val="12"/>
      <color indexed="8"/>
      <name val="Arial"/>
      <family val="2"/>
    </font>
  </fonts>
  <fills count="1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09EDD9"/>
        <bgColor indexed="64"/>
      </patternFill>
    </fill>
    <fill>
      <patternFill patternType="solid">
        <fgColor rgb="FF89ABE9"/>
        <bgColor indexed="64"/>
      </patternFill>
    </fill>
    <fill>
      <patternFill patternType="solid">
        <fgColor rgb="FFEBCA92"/>
        <bgColor indexed="64"/>
      </patternFill>
    </fill>
    <fill>
      <patternFill patternType="solid">
        <fgColor rgb="FFF0BCED"/>
        <bgColor indexed="64"/>
      </patternFill>
    </fill>
    <fill>
      <patternFill patternType="solid">
        <fgColor rgb="FF16F338"/>
        <bgColor indexed="64"/>
      </patternFill>
    </fill>
    <fill>
      <patternFill patternType="solid">
        <fgColor theme="0" tint="-0.14999847407452621"/>
        <bgColor indexed="64"/>
      </patternFill>
    </fill>
    <fill>
      <patternFill patternType="solid">
        <fgColor theme="7" tint="0.59999389629810485"/>
        <bgColor indexed="64"/>
      </patternFill>
    </fill>
  </fills>
  <borders count="43">
    <border>
      <left/>
      <right/>
      <top/>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theme="1"/>
      </right>
      <top/>
      <bottom style="thin">
        <color theme="1"/>
      </bottom>
      <diagonal/>
    </border>
    <border>
      <left style="thin">
        <color theme="1"/>
      </left>
      <right style="medium">
        <color indexed="64"/>
      </right>
      <top/>
      <bottom style="thin">
        <color theme="1"/>
      </bottom>
      <diagonal/>
    </border>
    <border>
      <left style="medium">
        <color indexed="64"/>
      </left>
      <right/>
      <top/>
      <bottom style="dotted">
        <color indexed="64"/>
      </bottom>
      <diagonal/>
    </border>
    <border>
      <left style="medium">
        <color indexed="64"/>
      </left>
      <right style="thin">
        <color rgb="FF000000"/>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3" fontId="1" fillId="0" borderId="0" applyFont="0" applyFill="0" applyBorder="0" applyAlignment="0" applyProtection="0"/>
    <xf numFmtId="41" fontId="1" fillId="0" borderId="0" applyFont="0" applyFill="0" applyBorder="0" applyAlignment="0" applyProtection="0"/>
    <xf numFmtId="0" fontId="2" fillId="0" borderId="0"/>
    <xf numFmtId="0" fontId="5" fillId="0" borderId="0" applyNumberFormat="0" applyFill="0" applyBorder="0" applyProtection="0">
      <alignment vertical="top" wrapText="1"/>
    </xf>
    <xf numFmtId="0" fontId="2" fillId="0" borderId="0"/>
    <xf numFmtId="44" fontId="2" fillId="0" borderId="0" applyFont="0" applyFill="0" applyBorder="0" applyAlignment="0" applyProtection="0"/>
    <xf numFmtId="42" fontId="2" fillId="0" borderId="0" applyFont="0" applyFill="0" applyBorder="0" applyAlignment="0" applyProtection="0"/>
  </cellStyleXfs>
  <cellXfs count="218">
    <xf numFmtId="0" fontId="0" fillId="0" borderId="0" xfId="0"/>
    <xf numFmtId="0" fontId="6" fillId="0" borderId="1" xfId="4" applyFont="1" applyFill="1" applyBorder="1" applyAlignment="1">
      <alignment horizontal="center" vertical="center" wrapText="1"/>
    </xf>
    <xf numFmtId="0" fontId="6" fillId="0" borderId="1" xfId="4" applyFont="1" applyFill="1" applyBorder="1" applyAlignment="1">
      <alignment horizontal="justify" vertical="top" wrapText="1"/>
    </xf>
    <xf numFmtId="0" fontId="3" fillId="0" borderId="1" xfId="0" applyFont="1" applyBorder="1" applyAlignment="1">
      <alignment horizontal="center" vertical="center"/>
    </xf>
    <xf numFmtId="0" fontId="7" fillId="0" borderId="1" xfId="4" applyFont="1" applyFill="1" applyBorder="1" applyAlignment="1">
      <alignment horizontal="center" vertical="center" wrapText="1"/>
    </xf>
    <xf numFmtId="0" fontId="3" fillId="0" borderId="1" xfId="3" applyFont="1" applyBorder="1" applyAlignment="1">
      <alignment horizontal="justify" vertical="center" wrapText="1"/>
    </xf>
    <xf numFmtId="0" fontId="3" fillId="0" borderId="1" xfId="3" applyFont="1" applyBorder="1" applyAlignment="1">
      <alignment horizontal="center" vertical="center" wrapText="1"/>
    </xf>
    <xf numFmtId="0" fontId="6" fillId="2" borderId="1" xfId="4" applyFont="1" applyFill="1" applyBorder="1" applyAlignment="1">
      <alignment horizontal="center" vertical="center" wrapText="1"/>
    </xf>
    <xf numFmtId="49" fontId="6" fillId="2" borderId="1" xfId="4" applyNumberFormat="1" applyFont="1" applyFill="1" applyBorder="1" applyAlignment="1">
      <alignment horizontal="justify" vertical="top" wrapText="1"/>
    </xf>
    <xf numFmtId="0" fontId="3" fillId="3" borderId="1" xfId="0" applyFont="1" applyFill="1" applyBorder="1" applyAlignment="1">
      <alignment horizontal="justify" vertical="center" wrapText="1"/>
    </xf>
    <xf numFmtId="0" fontId="8" fillId="4" borderId="1" xfId="4" applyFont="1" applyFill="1" applyBorder="1">
      <alignment vertical="top" wrapText="1"/>
    </xf>
    <xf numFmtId="0" fontId="9" fillId="0" borderId="1" xfId="4"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justify" vertical="top" wrapText="1"/>
    </xf>
    <xf numFmtId="49" fontId="6"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7" fillId="2" borderId="1" xfId="4" applyFont="1" applyFill="1" applyBorder="1" applyAlignment="1">
      <alignment horizontal="center" vertical="center" wrapText="1"/>
    </xf>
    <xf numFmtId="0" fontId="3" fillId="3" borderId="1" xfId="0" applyFont="1" applyFill="1" applyBorder="1" applyAlignment="1">
      <alignment horizontal="center" vertical="center" wrapText="1"/>
    </xf>
    <xf numFmtId="49" fontId="6" fillId="2" borderId="1" xfId="4" applyNumberFormat="1" applyFont="1" applyFill="1" applyBorder="1" applyAlignment="1">
      <alignment horizontal="center" vertical="center" wrapText="1"/>
    </xf>
    <xf numFmtId="0" fontId="6" fillId="0" borderId="1" xfId="4" applyFont="1" applyFill="1" applyBorder="1" applyAlignment="1">
      <alignment horizontal="center" vertical="center"/>
    </xf>
    <xf numFmtId="49" fontId="6" fillId="0" borderId="1" xfId="4" applyNumberFormat="1" applyFont="1" applyFill="1" applyBorder="1" applyAlignment="1">
      <alignment horizontal="center" vertical="center"/>
    </xf>
    <xf numFmtId="49" fontId="6" fillId="0" borderId="1" xfId="4" applyNumberFormat="1" applyFont="1" applyFill="1" applyBorder="1" applyAlignment="1">
      <alignment horizontal="center" vertical="center" wrapText="1"/>
    </xf>
    <xf numFmtId="49" fontId="6" fillId="2" borderId="1" xfId="4" applyNumberFormat="1" applyFont="1" applyFill="1" applyBorder="1" applyAlignment="1">
      <alignment horizontal="center" vertical="center"/>
    </xf>
    <xf numFmtId="0" fontId="0" fillId="0" borderId="0" xfId="0" applyAlignment="1">
      <alignment horizontal="center"/>
    </xf>
    <xf numFmtId="0" fontId="3" fillId="0" borderId="1" xfId="3" applyFont="1" applyBorder="1" applyAlignment="1">
      <alignment horizontal="center" vertical="center"/>
    </xf>
    <xf numFmtId="0" fontId="3" fillId="2" borderId="1" xfId="3" applyFont="1" applyFill="1" applyBorder="1" applyAlignment="1">
      <alignment horizontal="center" vertical="center"/>
    </xf>
    <xf numFmtId="0" fontId="3" fillId="2" borderId="1" xfId="3" applyFont="1" applyFill="1" applyBorder="1" applyAlignment="1">
      <alignment horizontal="center" vertical="center" wrapText="1"/>
    </xf>
    <xf numFmtId="0" fontId="3" fillId="0" borderId="1" xfId="0" applyFont="1" applyBorder="1" applyAlignment="1">
      <alignment horizontal="justify" vertical="center"/>
    </xf>
    <xf numFmtId="0" fontId="7" fillId="0" borderId="1" xfId="3"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3" applyFont="1" applyBorder="1" applyAlignment="1">
      <alignment horizontal="justify" vertical="center" wrapText="1"/>
    </xf>
    <xf numFmtId="49" fontId="6" fillId="0" borderId="1" xfId="4" applyNumberFormat="1" applyFont="1" applyFill="1" applyBorder="1" applyAlignment="1">
      <alignment horizontal="justify" vertical="top" wrapText="1"/>
    </xf>
    <xf numFmtId="0" fontId="3" fillId="0" borderId="6" xfId="0" applyFont="1" applyBorder="1"/>
    <xf numFmtId="0" fontId="3" fillId="0" borderId="6" xfId="0" applyFont="1" applyBorder="1" applyAlignment="1">
      <alignment horizontal="center" vertical="center"/>
    </xf>
    <xf numFmtId="49" fontId="9" fillId="0" borderId="7" xfId="4" applyNumberFormat="1" applyFont="1" applyFill="1" applyBorder="1" applyAlignment="1">
      <alignment horizontal="justify" vertical="top"/>
    </xf>
    <xf numFmtId="49" fontId="9" fillId="0" borderId="7" xfId="4" applyNumberFormat="1" applyFont="1" applyFill="1" applyBorder="1" applyAlignment="1">
      <alignment horizontal="center" vertical="center" wrapText="1"/>
    </xf>
    <xf numFmtId="42" fontId="3" fillId="0" borderId="1" xfId="0" applyNumberFormat="1" applyFont="1" applyBorder="1" applyAlignment="1">
      <alignment horizontal="center" vertical="center"/>
    </xf>
    <xf numFmtId="42" fontId="3" fillId="0" borderId="1" xfId="2" applyNumberFormat="1" applyFont="1" applyBorder="1" applyAlignment="1">
      <alignment horizontal="center" vertical="center"/>
    </xf>
    <xf numFmtId="42" fontId="3" fillId="0" borderId="1" xfId="3" applyNumberFormat="1" applyFont="1" applyBorder="1" applyAlignment="1">
      <alignment horizontal="center" vertical="center"/>
    </xf>
    <xf numFmtId="42" fontId="3" fillId="2" borderId="1" xfId="3" applyNumberFormat="1" applyFont="1" applyFill="1" applyBorder="1" applyAlignment="1">
      <alignment horizontal="center" vertical="center"/>
    </xf>
    <xf numFmtId="42" fontId="3" fillId="0" borderId="1" xfId="3" applyNumberFormat="1" applyFont="1" applyBorder="1" applyAlignment="1">
      <alignment horizontal="center" vertical="center" wrapText="1"/>
    </xf>
    <xf numFmtId="42" fontId="7" fillId="0" borderId="1" xfId="1" applyNumberFormat="1" applyFont="1" applyFill="1" applyBorder="1" applyAlignment="1">
      <alignment horizontal="center" vertical="center"/>
    </xf>
    <xf numFmtId="42" fontId="3" fillId="0" borderId="1" xfId="2" applyNumberFormat="1" applyFont="1" applyFill="1" applyBorder="1" applyAlignment="1">
      <alignment horizontal="center" vertical="center"/>
    </xf>
    <xf numFmtId="42" fontId="6" fillId="0" borderId="1" xfId="0" applyNumberFormat="1" applyFont="1" applyBorder="1" applyAlignment="1">
      <alignment horizontal="center" vertical="center" wrapText="1"/>
    </xf>
    <xf numFmtId="0" fontId="1" fillId="0" borderId="0" xfId="0" applyFont="1"/>
    <xf numFmtId="49" fontId="4" fillId="13" borderId="5" xfId="0" applyNumberFormat="1" applyFont="1" applyFill="1" applyBorder="1" applyAlignment="1">
      <alignment horizontal="center" vertical="center" wrapText="1" readingOrder="1"/>
    </xf>
    <xf numFmtId="41" fontId="4" fillId="13" borderId="5" xfId="2" applyFont="1" applyFill="1" applyBorder="1" applyAlignment="1">
      <alignment horizontal="center" vertical="center" wrapText="1" readingOrder="1"/>
    </xf>
    <xf numFmtId="42" fontId="4" fillId="13" borderId="5" xfId="2" applyNumberFormat="1" applyFont="1" applyFill="1" applyBorder="1" applyAlignment="1">
      <alignment horizontal="center" vertical="center" wrapText="1" readingOrder="1"/>
    </xf>
    <xf numFmtId="0" fontId="3" fillId="0" borderId="5" xfId="0" applyFont="1" applyBorder="1" applyAlignment="1">
      <alignment horizontal="center" vertical="center" wrapText="1"/>
    </xf>
    <xf numFmtId="42" fontId="3" fillId="0" borderId="5" xfId="0" applyNumberFormat="1" applyFont="1" applyBorder="1" applyAlignment="1">
      <alignment horizontal="center" vertical="center" wrapText="1"/>
    </xf>
    <xf numFmtId="0" fontId="4" fillId="10" borderId="10" xfId="0" applyFont="1" applyFill="1" applyBorder="1" applyAlignment="1">
      <alignment horizontal="center"/>
    </xf>
    <xf numFmtId="0" fontId="3" fillId="0" borderId="5" xfId="0" applyFont="1" applyBorder="1" applyAlignment="1">
      <alignment horizontal="justify" vertical="center" wrapText="1"/>
    </xf>
    <xf numFmtId="0" fontId="4" fillId="9" borderId="10" xfId="0" applyFont="1" applyFill="1" applyBorder="1" applyAlignment="1">
      <alignment horizontal="center"/>
    </xf>
    <xf numFmtId="49" fontId="6" fillId="0" borderId="0" xfId="4" applyNumberFormat="1" applyFont="1" applyFill="1" applyBorder="1" applyAlignment="1">
      <alignment horizontal="center" vertical="center" wrapText="1"/>
    </xf>
    <xf numFmtId="49" fontId="6" fillId="0" borderId="0" xfId="4" applyNumberFormat="1" applyFont="1" applyFill="1" applyBorder="1" applyAlignment="1">
      <alignment horizontal="justify" vertical="top" wrapText="1"/>
    </xf>
    <xf numFmtId="0" fontId="3" fillId="0" borderId="0" xfId="0" applyFont="1" applyAlignment="1">
      <alignment horizontal="center" vertical="center"/>
    </xf>
    <xf numFmtId="0" fontId="4" fillId="8" borderId="10" xfId="0" applyFont="1" applyFill="1" applyBorder="1" applyAlignment="1">
      <alignment horizontal="center"/>
    </xf>
    <xf numFmtId="0" fontId="3" fillId="0" borderId="0" xfId="3" applyFont="1" applyAlignment="1">
      <alignment horizontal="justify" vertical="center" wrapText="1"/>
    </xf>
    <xf numFmtId="0" fontId="3" fillId="0" borderId="0" xfId="3" applyFont="1" applyAlignment="1">
      <alignment horizontal="center" vertical="center" wrapText="1"/>
    </xf>
    <xf numFmtId="41" fontId="3" fillId="0" borderId="0" xfId="2" applyFont="1" applyBorder="1" applyAlignment="1">
      <alignment horizontal="center" vertical="center"/>
    </xf>
    <xf numFmtId="0" fontId="4" fillId="7" borderId="10" xfId="0" applyFont="1" applyFill="1" applyBorder="1" applyAlignment="1">
      <alignment horizontal="center"/>
    </xf>
    <xf numFmtId="0" fontId="3" fillId="2" borderId="0" xfId="3" applyFont="1" applyFill="1" applyAlignment="1">
      <alignment horizontal="center" vertical="center" wrapText="1"/>
    </xf>
    <xf numFmtId="0" fontId="3" fillId="0" borderId="0" xfId="0" applyFont="1" applyAlignment="1">
      <alignment horizontal="justify" vertical="center" wrapText="1"/>
    </xf>
    <xf numFmtId="0" fontId="3" fillId="0" borderId="0" xfId="3" applyFont="1" applyAlignment="1">
      <alignment horizontal="center" vertical="center"/>
    </xf>
    <xf numFmtId="0" fontId="4" fillId="6" borderId="10" xfId="0" applyFont="1" applyFill="1" applyBorder="1" applyAlignment="1">
      <alignment horizontal="center"/>
    </xf>
    <xf numFmtId="0" fontId="3" fillId="0" borderId="4" xfId="3" applyFont="1" applyBorder="1" applyAlignment="1">
      <alignment horizontal="center" vertical="center"/>
    </xf>
    <xf numFmtId="0" fontId="3" fillId="0" borderId="4" xfId="3" applyFont="1" applyBorder="1" applyAlignment="1">
      <alignment horizontal="center" vertical="center" wrapText="1"/>
    </xf>
    <xf numFmtId="0" fontId="3" fillId="0" borderId="4" xfId="3" applyFont="1" applyBorder="1" applyAlignment="1">
      <alignment horizontal="justify" vertical="center" wrapText="1"/>
    </xf>
    <xf numFmtId="42" fontId="3" fillId="0" borderId="4" xfId="3" applyNumberFormat="1" applyFont="1" applyBorder="1" applyAlignment="1">
      <alignment horizontal="center" vertical="center"/>
    </xf>
    <xf numFmtId="0" fontId="3" fillId="0" borderId="0" xfId="0" applyFont="1" applyAlignment="1">
      <alignment horizontal="center" vertical="center" wrapText="1"/>
    </xf>
    <xf numFmtId="0" fontId="4" fillId="14" borderId="10" xfId="0" applyFont="1" applyFill="1" applyBorder="1" applyAlignment="1">
      <alignment horizontal="center"/>
    </xf>
    <xf numFmtId="0" fontId="7" fillId="0" borderId="0" xfId="4" applyFont="1" applyFill="1" applyBorder="1" applyAlignment="1">
      <alignment horizontal="center" vertical="center" wrapText="1"/>
    </xf>
    <xf numFmtId="0" fontId="4" fillId="5" borderId="10" xfId="0" applyFont="1" applyFill="1" applyBorder="1" applyAlignment="1">
      <alignment horizontal="center"/>
    </xf>
    <xf numFmtId="49" fontId="4" fillId="13" borderId="17" xfId="0" applyNumberFormat="1" applyFont="1" applyFill="1" applyBorder="1" applyAlignment="1">
      <alignment horizontal="center" vertical="center" wrapText="1" readingOrder="1"/>
    </xf>
    <xf numFmtId="0" fontId="6" fillId="0" borderId="19" xfId="4" applyFont="1" applyFill="1" applyBorder="1" applyAlignment="1">
      <alignment horizontal="center" vertical="center" wrapText="1"/>
    </xf>
    <xf numFmtId="0" fontId="6" fillId="0" borderId="19" xfId="4" applyFont="1" applyBorder="1" applyAlignment="1">
      <alignment horizontal="center" vertical="center" wrapText="1"/>
    </xf>
    <xf numFmtId="0" fontId="9" fillId="0" borderId="19" xfId="4" applyFont="1" applyFill="1" applyBorder="1" applyAlignment="1">
      <alignment horizontal="center" vertical="center" wrapText="1"/>
    </xf>
    <xf numFmtId="0" fontId="10" fillId="0" borderId="19" xfId="4" applyFont="1" applyBorder="1" applyAlignment="1">
      <alignment horizontal="center" vertical="center" wrapText="1"/>
    </xf>
    <xf numFmtId="0" fontId="10" fillId="0" borderId="19" xfId="4" applyFont="1" applyFill="1" applyBorder="1" applyAlignment="1">
      <alignment horizontal="center" vertical="center" wrapText="1"/>
    </xf>
    <xf numFmtId="0" fontId="9" fillId="0" borderId="19" xfId="4" applyFont="1" applyBorder="1" applyAlignment="1">
      <alignment horizontal="center" vertical="center" wrapText="1"/>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0" xfId="0" applyFont="1"/>
    <xf numFmtId="0" fontId="3" fillId="0" borderId="25" xfId="3" applyFont="1" applyBorder="1" applyAlignment="1">
      <alignment horizontal="center" vertical="center"/>
    </xf>
    <xf numFmtId="0" fontId="3" fillId="0" borderId="19" xfId="3" applyFont="1" applyBorder="1" applyAlignment="1">
      <alignment horizontal="center" vertical="center"/>
    </xf>
    <xf numFmtId="0" fontId="3" fillId="0" borderId="19" xfId="3" applyFont="1" applyBorder="1" applyAlignment="1">
      <alignment horizontal="center" vertical="center" wrapText="1"/>
    </xf>
    <xf numFmtId="0" fontId="3" fillId="0" borderId="21" xfId="3" applyFont="1" applyBorder="1" applyAlignment="1">
      <alignment horizontal="center" vertical="center" wrapText="1"/>
    </xf>
    <xf numFmtId="0" fontId="3" fillId="0" borderId="21" xfId="3" applyFont="1" applyBorder="1"/>
    <xf numFmtId="0" fontId="3" fillId="0" borderId="0" xfId="3" applyFont="1"/>
    <xf numFmtId="0" fontId="3" fillId="0" borderId="0" xfId="0" applyFont="1" applyAlignment="1">
      <alignment horizontal="center"/>
    </xf>
    <xf numFmtId="0" fontId="6" fillId="0" borderId="19" xfId="4" applyNumberFormat="1" applyFont="1" applyFill="1" applyBorder="1" applyAlignment="1">
      <alignment horizontal="center" vertical="center"/>
    </xf>
    <xf numFmtId="0" fontId="6" fillId="0" borderId="21" xfId="4" applyNumberFormat="1" applyFont="1" applyFill="1" applyBorder="1" applyAlignment="1">
      <alignment horizontal="center" vertical="center"/>
    </xf>
    <xf numFmtId="0" fontId="3" fillId="0" borderId="27" xfId="0" applyFont="1" applyBorder="1"/>
    <xf numFmtId="0" fontId="3" fillId="0" borderId="21" xfId="0" applyFont="1" applyBorder="1"/>
    <xf numFmtId="0" fontId="3" fillId="0" borderId="17" xfId="0" applyFont="1" applyBorder="1" applyAlignment="1">
      <alignment horizontal="center" vertical="center"/>
    </xf>
    <xf numFmtId="0" fontId="0" fillId="0" borderId="29" xfId="0" applyBorder="1"/>
    <xf numFmtId="0" fontId="0" fillId="0" borderId="30" xfId="0" applyBorder="1"/>
    <xf numFmtId="0" fontId="0" fillId="0" borderId="30" xfId="0" applyBorder="1" applyAlignment="1">
      <alignment horizontal="center"/>
    </xf>
    <xf numFmtId="0" fontId="4" fillId="5" borderId="33" xfId="0" applyFont="1" applyFill="1" applyBorder="1" applyAlignment="1">
      <alignment horizontal="center"/>
    </xf>
    <xf numFmtId="0" fontId="3" fillId="0" borderId="29" xfId="0" applyFont="1" applyBorder="1" applyAlignment="1">
      <alignment horizontal="center" vertical="center"/>
    </xf>
    <xf numFmtId="0" fontId="3" fillId="0" borderId="30" xfId="0" applyFont="1" applyBorder="1" applyAlignment="1">
      <alignment horizontal="center" vertical="center" wrapText="1"/>
    </xf>
    <xf numFmtId="0" fontId="3" fillId="0" borderId="30" xfId="0" applyFont="1" applyBorder="1" applyAlignment="1">
      <alignment horizontal="center" vertical="center"/>
    </xf>
    <xf numFmtId="0" fontId="4" fillId="14" borderId="33" xfId="0" applyFont="1" applyFill="1" applyBorder="1" applyAlignment="1">
      <alignment horizontal="center"/>
    </xf>
    <xf numFmtId="0" fontId="4" fillId="6" borderId="33" xfId="0" applyFont="1" applyFill="1" applyBorder="1" applyAlignment="1">
      <alignment horizontal="center"/>
    </xf>
    <xf numFmtId="0" fontId="4" fillId="7" borderId="33" xfId="0" applyFont="1" applyFill="1" applyBorder="1" applyAlignment="1">
      <alignment horizontal="center"/>
    </xf>
    <xf numFmtId="0" fontId="4" fillId="8" borderId="33" xfId="0" applyFont="1" applyFill="1" applyBorder="1" applyAlignment="1">
      <alignment horizontal="center"/>
    </xf>
    <xf numFmtId="0" fontId="4" fillId="9" borderId="33" xfId="0" applyFont="1" applyFill="1" applyBorder="1" applyAlignment="1">
      <alignment horizontal="center"/>
    </xf>
    <xf numFmtId="0" fontId="4" fillId="10" borderId="33" xfId="0" applyFont="1" applyFill="1" applyBorder="1" applyAlignment="1">
      <alignment horizontal="center"/>
    </xf>
    <xf numFmtId="0" fontId="4" fillId="11" borderId="35" xfId="0" applyFont="1" applyFill="1" applyBorder="1" applyAlignment="1">
      <alignment horizontal="center"/>
    </xf>
    <xf numFmtId="0" fontId="4" fillId="11" borderId="17" xfId="0" applyFont="1" applyFill="1" applyBorder="1" applyAlignment="1">
      <alignment horizontal="center"/>
    </xf>
    <xf numFmtId="0" fontId="4" fillId="11" borderId="41" xfId="0" applyFont="1" applyFill="1" applyBorder="1" applyAlignment="1">
      <alignment horizontal="center"/>
    </xf>
    <xf numFmtId="0" fontId="4" fillId="12" borderId="11" xfId="0" applyFont="1" applyFill="1" applyBorder="1" applyAlignment="1">
      <alignment horizontal="center" wrapText="1"/>
    </xf>
    <xf numFmtId="164" fontId="0" fillId="0" borderId="0" xfId="0" applyNumberFormat="1" applyAlignment="1">
      <alignment horizontal="center"/>
    </xf>
    <xf numFmtId="164" fontId="4" fillId="13" borderId="18" xfId="0" applyNumberFormat="1" applyFont="1" applyFill="1" applyBorder="1" applyAlignment="1">
      <alignment horizontal="center" vertical="center"/>
    </xf>
    <xf numFmtId="164" fontId="3" fillId="0" borderId="20" xfId="0" applyNumberFormat="1" applyFont="1" applyBorder="1" applyAlignment="1">
      <alignment horizontal="center" vertical="center"/>
    </xf>
    <xf numFmtId="164" fontId="3" fillId="5" borderId="20" xfId="0" applyNumberFormat="1" applyFont="1" applyFill="1" applyBorder="1" applyAlignment="1">
      <alignment horizontal="center" vertical="center"/>
    </xf>
    <xf numFmtId="164" fontId="4" fillId="5" borderId="22" xfId="0" applyNumberFormat="1" applyFont="1" applyFill="1" applyBorder="1" applyAlignment="1">
      <alignment horizontal="center"/>
    </xf>
    <xf numFmtId="164" fontId="4" fillId="5" borderId="34" xfId="0" applyNumberFormat="1" applyFont="1" applyFill="1" applyBorder="1" applyAlignment="1">
      <alignment horizontal="center"/>
    </xf>
    <xf numFmtId="164" fontId="4" fillId="14" borderId="22" xfId="0" applyNumberFormat="1" applyFont="1" applyFill="1" applyBorder="1" applyAlignment="1">
      <alignment horizontal="center"/>
    </xf>
    <xf numFmtId="164" fontId="4" fillId="14" borderId="34" xfId="0" applyNumberFormat="1" applyFont="1" applyFill="1" applyBorder="1" applyAlignment="1">
      <alignment horizontal="center"/>
    </xf>
    <xf numFmtId="164" fontId="3" fillId="0" borderId="26" xfId="0" applyNumberFormat="1" applyFont="1" applyBorder="1" applyAlignment="1">
      <alignment horizontal="center" vertical="center"/>
    </xf>
    <xf numFmtId="164" fontId="4" fillId="6" borderId="24" xfId="3" applyNumberFormat="1" applyFont="1" applyFill="1" applyBorder="1" applyAlignment="1">
      <alignment vertical="center"/>
    </xf>
    <xf numFmtId="164" fontId="4" fillId="6" borderId="22" xfId="0" applyNumberFormat="1" applyFont="1" applyFill="1" applyBorder="1" applyAlignment="1">
      <alignment horizontal="center"/>
    </xf>
    <xf numFmtId="164" fontId="4" fillId="6" borderId="34" xfId="0" applyNumberFormat="1" applyFont="1" applyFill="1" applyBorder="1" applyAlignment="1">
      <alignment horizontal="center"/>
    </xf>
    <xf numFmtId="164" fontId="4" fillId="7" borderId="22" xfId="0" applyNumberFormat="1" applyFont="1" applyFill="1" applyBorder="1" applyAlignment="1">
      <alignment horizontal="center"/>
    </xf>
    <xf numFmtId="164" fontId="4" fillId="7" borderId="34" xfId="0" applyNumberFormat="1" applyFont="1" applyFill="1" applyBorder="1" applyAlignment="1">
      <alignment horizontal="center"/>
    </xf>
    <xf numFmtId="164" fontId="4" fillId="8" borderId="22" xfId="0" applyNumberFormat="1" applyFont="1" applyFill="1" applyBorder="1" applyAlignment="1">
      <alignment horizontal="center"/>
    </xf>
    <xf numFmtId="164" fontId="4" fillId="8" borderId="34" xfId="0" applyNumberFormat="1" applyFont="1" applyFill="1" applyBorder="1" applyAlignment="1">
      <alignment horizontal="center"/>
    </xf>
    <xf numFmtId="164" fontId="4" fillId="9" borderId="22" xfId="0" applyNumberFormat="1" applyFont="1" applyFill="1" applyBorder="1" applyAlignment="1">
      <alignment horizontal="center"/>
    </xf>
    <xf numFmtId="164" fontId="4" fillId="9" borderId="34" xfId="0" applyNumberFormat="1" applyFont="1" applyFill="1" applyBorder="1" applyAlignment="1">
      <alignment horizontal="center"/>
    </xf>
    <xf numFmtId="164" fontId="3" fillId="0" borderId="18" xfId="0" applyNumberFormat="1" applyFont="1" applyBorder="1" applyAlignment="1">
      <alignment horizontal="center" vertical="center"/>
    </xf>
    <xf numFmtId="164" fontId="4" fillId="10" borderId="22" xfId="0" applyNumberFormat="1" applyFont="1" applyFill="1" applyBorder="1" applyAlignment="1">
      <alignment horizontal="center"/>
    </xf>
    <xf numFmtId="164" fontId="4" fillId="10" borderId="34" xfId="0" applyNumberFormat="1" applyFont="1" applyFill="1" applyBorder="1" applyAlignment="1">
      <alignment horizontal="center"/>
    </xf>
    <xf numFmtId="164" fontId="4" fillId="11" borderId="37" xfId="0" applyNumberFormat="1" applyFont="1" applyFill="1" applyBorder="1" applyAlignment="1">
      <alignment horizontal="center"/>
    </xf>
    <xf numFmtId="164" fontId="4" fillId="11" borderId="18" xfId="0" applyNumberFormat="1" applyFont="1" applyFill="1" applyBorder="1" applyAlignment="1">
      <alignment horizontal="center"/>
    </xf>
    <xf numFmtId="164" fontId="4" fillId="11" borderId="32" xfId="0" applyNumberFormat="1" applyFont="1" applyFill="1" applyBorder="1" applyAlignment="1">
      <alignment horizontal="center"/>
    </xf>
    <xf numFmtId="164" fontId="4" fillId="12" borderId="42" xfId="0" applyNumberFormat="1" applyFont="1" applyFill="1" applyBorder="1" applyAlignment="1">
      <alignment horizontal="center" vertical="center" wrapText="1"/>
    </xf>
    <xf numFmtId="164" fontId="4" fillId="12" borderId="42" xfId="0" applyNumberFormat="1" applyFont="1" applyFill="1" applyBorder="1" applyAlignment="1">
      <alignment horizontal="center" wrapText="1"/>
    </xf>
    <xf numFmtId="0" fontId="3" fillId="0" borderId="1" xfId="4" applyFont="1" applyFill="1" applyBorder="1" applyAlignment="1">
      <alignment horizontal="justify" vertical="top" wrapText="1"/>
    </xf>
    <xf numFmtId="41" fontId="3" fillId="0" borderId="1" xfId="2" applyFont="1" applyFill="1" applyBorder="1" applyAlignment="1">
      <alignment horizontal="center" vertical="center"/>
    </xf>
    <xf numFmtId="0" fontId="3" fillId="0" borderId="1" xfId="5" applyFont="1" applyBorder="1" applyAlignment="1">
      <alignment horizontal="justify" vertical="center" wrapText="1"/>
    </xf>
    <xf numFmtId="0" fontId="3" fillId="0" borderId="1" xfId="5" applyFont="1" applyBorder="1" applyAlignment="1">
      <alignment horizontal="center" vertical="center" wrapText="1"/>
    </xf>
    <xf numFmtId="0" fontId="9" fillId="0" borderId="17" xfId="0" applyFont="1" applyBorder="1" applyAlignment="1">
      <alignment horizontal="center" vertical="center"/>
    </xf>
    <xf numFmtId="0" fontId="9" fillId="0" borderId="5" xfId="0" applyFont="1" applyBorder="1" applyAlignment="1">
      <alignment horizontal="center" vertical="center" wrapText="1"/>
    </xf>
    <xf numFmtId="49" fontId="9" fillId="0" borderId="8" xfId="4" applyNumberFormat="1" applyFont="1" applyFill="1" applyBorder="1" applyAlignment="1">
      <alignment horizontal="center" vertical="center"/>
    </xf>
    <xf numFmtId="0" fontId="9" fillId="0" borderId="5" xfId="0" applyFont="1" applyBorder="1" applyAlignment="1">
      <alignment horizontal="center" vertical="center"/>
    </xf>
    <xf numFmtId="42" fontId="9" fillId="0" borderId="0" xfId="0" applyNumberFormat="1" applyFont="1" applyAlignment="1">
      <alignment horizontal="center" vertical="center"/>
    </xf>
    <xf numFmtId="0" fontId="9" fillId="0" borderId="5" xfId="0" applyFont="1" applyBorder="1" applyAlignment="1">
      <alignment horizontal="justify" vertical="center" wrapText="1"/>
    </xf>
    <xf numFmtId="42" fontId="9" fillId="0" borderId="5" xfId="0" applyNumberFormat="1" applyFont="1" applyBorder="1" applyAlignment="1">
      <alignment horizontal="center" vertical="center"/>
    </xf>
    <xf numFmtId="0" fontId="9" fillId="0" borderId="28" xfId="0" applyFont="1" applyBorder="1" applyAlignment="1">
      <alignment horizontal="center" vertical="center"/>
    </xf>
    <xf numFmtId="0" fontId="9" fillId="0" borderId="7" xfId="0" applyFont="1" applyBorder="1" applyAlignment="1">
      <alignment horizontal="center" vertical="center"/>
    </xf>
    <xf numFmtId="42" fontId="9" fillId="0" borderId="7" xfId="0" applyNumberFormat="1"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justify" wrapText="1"/>
    </xf>
    <xf numFmtId="0" fontId="3" fillId="0" borderId="5" xfId="0" applyFont="1" applyBorder="1" applyAlignment="1">
      <alignment horizontal="center" vertical="center"/>
    </xf>
    <xf numFmtId="42" fontId="3" fillId="0" borderId="5" xfId="0" applyNumberFormat="1"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justify" vertical="center" wrapText="1"/>
    </xf>
    <xf numFmtId="0" fontId="3" fillId="0" borderId="41" xfId="0" applyFont="1" applyBorder="1" applyAlignment="1">
      <alignment horizontal="center" vertical="center"/>
    </xf>
    <xf numFmtId="0" fontId="7" fillId="0" borderId="31" xfId="0" applyFont="1" applyBorder="1" applyAlignment="1">
      <alignment horizontal="center" vertical="center"/>
    </xf>
    <xf numFmtId="0" fontId="7" fillId="0" borderId="31" xfId="0" applyFont="1" applyBorder="1" applyAlignment="1">
      <alignment horizontal="justify" wrapText="1"/>
    </xf>
    <xf numFmtId="0" fontId="3" fillId="0" borderId="31" xfId="0" applyFont="1" applyBorder="1" applyAlignment="1">
      <alignment horizontal="center" vertical="center"/>
    </xf>
    <xf numFmtId="42" fontId="3" fillId="0" borderId="31" xfId="0" applyNumberFormat="1" applyFont="1" applyBorder="1" applyAlignment="1">
      <alignment horizontal="center" vertical="center"/>
    </xf>
    <xf numFmtId="164" fontId="3" fillId="0" borderId="32" xfId="0" applyNumberFormat="1" applyFont="1" applyBorder="1" applyAlignment="1">
      <alignment horizontal="center" vertical="center"/>
    </xf>
    <xf numFmtId="0" fontId="0" fillId="0" borderId="0" xfId="0" applyAlignment="1">
      <alignment horizontal="center" wrapText="1"/>
    </xf>
    <xf numFmtId="0" fontId="0" fillId="0" borderId="30" xfId="0" applyBorder="1" applyAlignment="1">
      <alignment horizontal="center" wrapText="1"/>
    </xf>
    <xf numFmtId="41" fontId="3" fillId="0" borderId="0" xfId="2" applyFont="1" applyBorder="1" applyAlignment="1">
      <alignment horizontal="center" vertical="center" wrapText="1"/>
    </xf>
    <xf numFmtId="0" fontId="3" fillId="0" borderId="0" xfId="0" applyFont="1" applyAlignment="1">
      <alignment horizontal="center" wrapText="1"/>
    </xf>
    <xf numFmtId="0" fontId="4" fillId="5" borderId="15" xfId="4" applyFont="1" applyFill="1" applyBorder="1" applyAlignment="1">
      <alignment horizontal="center" vertical="center" wrapText="1"/>
    </xf>
    <xf numFmtId="0" fontId="4" fillId="5" borderId="2" xfId="4" applyFont="1" applyFill="1" applyBorder="1" applyAlignment="1">
      <alignment horizontal="center" vertical="center" wrapText="1"/>
    </xf>
    <xf numFmtId="0" fontId="4" fillId="5" borderId="16" xfId="4" applyFont="1" applyFill="1" applyBorder="1" applyAlignment="1">
      <alignment horizontal="center" vertical="center" wrapText="1"/>
    </xf>
    <xf numFmtId="0" fontId="4" fillId="5" borderId="15" xfId="3" applyFont="1" applyFill="1" applyBorder="1" applyAlignment="1">
      <alignment horizontal="center" vertical="center" wrapText="1"/>
    </xf>
    <xf numFmtId="0" fontId="4" fillId="5" borderId="2" xfId="3" applyFont="1" applyFill="1" applyBorder="1" applyAlignment="1">
      <alignment horizontal="center" vertical="center" wrapText="1"/>
    </xf>
    <xf numFmtId="0" fontId="4" fillId="5" borderId="16" xfId="3" applyFont="1" applyFill="1" applyBorder="1" applyAlignment="1">
      <alignment horizontal="center" vertical="center" wrapText="1"/>
    </xf>
    <xf numFmtId="0" fontId="4" fillId="5" borderId="12" xfId="3" applyFont="1" applyFill="1" applyBorder="1" applyAlignment="1">
      <alignment horizontal="center" vertical="center" wrapText="1"/>
    </xf>
    <xf numFmtId="0" fontId="4" fillId="5" borderId="13" xfId="3" applyFont="1" applyFill="1" applyBorder="1" applyAlignment="1">
      <alignment horizontal="center" vertical="center" wrapText="1"/>
    </xf>
    <xf numFmtId="0" fontId="4" fillId="5" borderId="14" xfId="3" applyFont="1" applyFill="1" applyBorder="1" applyAlignment="1">
      <alignment horizontal="center" vertical="center" wrapText="1"/>
    </xf>
    <xf numFmtId="0" fontId="4" fillId="11" borderId="38" xfId="3" applyFont="1" applyFill="1" applyBorder="1" applyAlignment="1">
      <alignment horizontal="center" vertical="center" wrapText="1"/>
    </xf>
    <xf numFmtId="0" fontId="4" fillId="11" borderId="39" xfId="3" applyFont="1" applyFill="1" applyBorder="1" applyAlignment="1">
      <alignment horizontal="center" vertical="center" wrapText="1"/>
    </xf>
    <xf numFmtId="0" fontId="4" fillId="11" borderId="40" xfId="3" applyFont="1" applyFill="1" applyBorder="1" applyAlignment="1">
      <alignment horizontal="center" vertical="center" wrapText="1"/>
    </xf>
    <xf numFmtId="49" fontId="4" fillId="11" borderId="23" xfId="0" applyNumberFormat="1" applyFont="1" applyFill="1" applyBorder="1" applyAlignment="1">
      <alignment horizontal="center" vertical="center" wrapText="1" readingOrder="1"/>
    </xf>
    <xf numFmtId="49" fontId="4" fillId="11" borderId="9" xfId="0" applyNumberFormat="1" applyFont="1" applyFill="1" applyBorder="1" applyAlignment="1">
      <alignment horizontal="center" vertical="center" wrapText="1" readingOrder="1"/>
    </xf>
    <xf numFmtId="49" fontId="4" fillId="11" borderId="24" xfId="0" applyNumberFormat="1" applyFont="1" applyFill="1" applyBorder="1" applyAlignment="1">
      <alignment horizontal="center" vertical="center" wrapText="1" readingOrder="1"/>
    </xf>
    <xf numFmtId="0" fontId="4" fillId="10" borderId="38" xfId="3" applyFont="1" applyFill="1" applyBorder="1" applyAlignment="1">
      <alignment horizontal="center" vertical="center" wrapText="1"/>
    </xf>
    <xf numFmtId="0" fontId="4" fillId="10" borderId="39" xfId="3" applyFont="1" applyFill="1" applyBorder="1" applyAlignment="1">
      <alignment horizontal="center" vertical="center" wrapText="1"/>
    </xf>
    <xf numFmtId="0" fontId="4" fillId="10" borderId="40" xfId="3" applyFont="1" applyFill="1" applyBorder="1" applyAlignment="1">
      <alignment horizontal="center" vertical="center" wrapText="1"/>
    </xf>
    <xf numFmtId="49" fontId="4" fillId="10" borderId="23" xfId="0" applyNumberFormat="1" applyFont="1" applyFill="1" applyBorder="1" applyAlignment="1">
      <alignment horizontal="center" vertical="center" wrapText="1" readingOrder="1"/>
    </xf>
    <xf numFmtId="49" fontId="4" fillId="10" borderId="9" xfId="0" applyNumberFormat="1" applyFont="1" applyFill="1" applyBorder="1" applyAlignment="1">
      <alignment horizontal="center" vertical="center" wrapText="1" readingOrder="1"/>
    </xf>
    <xf numFmtId="49" fontId="4" fillId="10" borderId="24" xfId="0" applyNumberFormat="1" applyFont="1" applyFill="1" applyBorder="1" applyAlignment="1">
      <alignment horizontal="center" vertical="center" wrapText="1" readingOrder="1"/>
    </xf>
    <xf numFmtId="0" fontId="4" fillId="6" borderId="15" xfId="3" applyFont="1" applyFill="1" applyBorder="1" applyAlignment="1">
      <alignment horizontal="center" vertical="center"/>
    </xf>
    <xf numFmtId="0" fontId="4" fillId="6" borderId="2" xfId="3" applyFont="1" applyFill="1" applyBorder="1" applyAlignment="1">
      <alignment horizontal="center" vertical="center"/>
    </xf>
    <xf numFmtId="0" fontId="4" fillId="5" borderId="3" xfId="4" applyFont="1" applyFill="1" applyBorder="1" applyAlignment="1">
      <alignment horizontal="center" vertical="center" wrapText="1"/>
    </xf>
    <xf numFmtId="0" fontId="4" fillId="9" borderId="35" xfId="3" applyFont="1" applyFill="1" applyBorder="1" applyAlignment="1">
      <alignment horizontal="center" vertical="center" wrapText="1"/>
    </xf>
    <xf numFmtId="0" fontId="4" fillId="9" borderId="36" xfId="3" applyFont="1" applyFill="1" applyBorder="1" applyAlignment="1">
      <alignment horizontal="center" vertical="center" wrapText="1"/>
    </xf>
    <xf numFmtId="0" fontId="4" fillId="9" borderId="37" xfId="3" applyFont="1" applyFill="1" applyBorder="1" applyAlignment="1">
      <alignment horizontal="center" vertical="center" wrapText="1"/>
    </xf>
    <xf numFmtId="0" fontId="4" fillId="9" borderId="17" xfId="3" applyFont="1" applyFill="1" applyBorder="1" applyAlignment="1">
      <alignment horizontal="center" vertical="center"/>
    </xf>
    <xf numFmtId="0" fontId="4" fillId="9" borderId="5" xfId="3" applyFont="1" applyFill="1" applyBorder="1" applyAlignment="1">
      <alignment horizontal="center" vertical="center"/>
    </xf>
    <xf numFmtId="0" fontId="4" fillId="9" borderId="18" xfId="3" applyFont="1" applyFill="1" applyBorder="1" applyAlignment="1">
      <alignment horizontal="center" vertical="center"/>
    </xf>
    <xf numFmtId="49" fontId="12" fillId="8" borderId="35" xfId="0" applyNumberFormat="1" applyFont="1" applyFill="1" applyBorder="1" applyAlignment="1">
      <alignment horizontal="center" vertical="center" wrapText="1" readingOrder="1"/>
    </xf>
    <xf numFmtId="49" fontId="12" fillId="8" borderId="36" xfId="0" applyNumberFormat="1" applyFont="1" applyFill="1" applyBorder="1" applyAlignment="1">
      <alignment horizontal="center" vertical="center" wrapText="1" readingOrder="1"/>
    </xf>
    <xf numFmtId="49" fontId="12" fillId="8" borderId="37" xfId="0" applyNumberFormat="1" applyFont="1" applyFill="1" applyBorder="1" applyAlignment="1">
      <alignment horizontal="center" vertical="center" wrapText="1" readingOrder="1"/>
    </xf>
    <xf numFmtId="49" fontId="12" fillId="7" borderId="38" xfId="0" applyNumberFormat="1" applyFont="1" applyFill="1" applyBorder="1" applyAlignment="1">
      <alignment horizontal="center" vertical="center" wrapText="1" readingOrder="1"/>
    </xf>
    <xf numFmtId="49" fontId="12" fillId="7" borderId="39" xfId="0" applyNumberFormat="1" applyFont="1" applyFill="1" applyBorder="1" applyAlignment="1">
      <alignment horizontal="center" vertical="center" wrapText="1" readingOrder="1"/>
    </xf>
    <xf numFmtId="49" fontId="12" fillId="7" borderId="40" xfId="0" applyNumberFormat="1" applyFont="1" applyFill="1" applyBorder="1" applyAlignment="1">
      <alignment horizontal="center" vertical="center" wrapText="1" readingOrder="1"/>
    </xf>
    <xf numFmtId="0" fontId="4" fillId="6" borderId="38" xfId="3" applyFont="1" applyFill="1" applyBorder="1" applyAlignment="1">
      <alignment horizontal="center" vertical="center" wrapText="1"/>
    </xf>
    <xf numFmtId="0" fontId="4" fillId="6" borderId="39" xfId="3" applyFont="1" applyFill="1" applyBorder="1" applyAlignment="1">
      <alignment horizontal="center" vertical="center" wrapText="1"/>
    </xf>
    <xf numFmtId="0" fontId="4" fillId="6" borderId="40" xfId="3" applyFont="1" applyFill="1" applyBorder="1" applyAlignment="1">
      <alignment horizontal="center" vertical="center" wrapText="1"/>
    </xf>
    <xf numFmtId="0" fontId="4" fillId="6" borderId="23" xfId="3" applyFont="1" applyFill="1" applyBorder="1" applyAlignment="1">
      <alignment horizontal="center" vertical="center"/>
    </xf>
    <xf numFmtId="0" fontId="4" fillId="6" borderId="9" xfId="3" applyFont="1" applyFill="1" applyBorder="1" applyAlignment="1">
      <alignment horizontal="center" vertical="center"/>
    </xf>
    <xf numFmtId="0" fontId="4" fillId="6" borderId="24" xfId="3" applyFont="1" applyFill="1" applyBorder="1" applyAlignment="1">
      <alignment horizontal="center" vertical="center"/>
    </xf>
    <xf numFmtId="0" fontId="4" fillId="14" borderId="35" xfId="3" applyFont="1" applyFill="1" applyBorder="1" applyAlignment="1">
      <alignment horizontal="center" vertical="center" wrapText="1"/>
    </xf>
    <xf numFmtId="0" fontId="4" fillId="14" borderId="36" xfId="3" applyFont="1" applyFill="1" applyBorder="1" applyAlignment="1">
      <alignment horizontal="center" vertical="center" wrapText="1"/>
    </xf>
    <xf numFmtId="0" fontId="4" fillId="14" borderId="37" xfId="3" applyFont="1" applyFill="1" applyBorder="1" applyAlignment="1">
      <alignment horizontal="center" vertical="center" wrapText="1"/>
    </xf>
    <xf numFmtId="0" fontId="4" fillId="5" borderId="15" xfId="4" applyFont="1" applyFill="1" applyBorder="1" applyAlignment="1">
      <alignment horizontal="center" vertical="top" wrapText="1"/>
    </xf>
    <xf numFmtId="0" fontId="4" fillId="5" borderId="2" xfId="4" applyFont="1" applyFill="1" applyBorder="1" applyAlignment="1">
      <alignment horizontal="center" vertical="top" wrapText="1"/>
    </xf>
    <xf numFmtId="0" fontId="4" fillId="5" borderId="3" xfId="4" applyFont="1" applyFill="1" applyBorder="1" applyAlignment="1">
      <alignment horizontal="center" vertical="top" wrapText="1"/>
    </xf>
  </cellXfs>
  <cellStyles count="8">
    <cellStyle name="Millares" xfId="1" builtinId="3"/>
    <cellStyle name="Millares [0]" xfId="2" builtinId="6"/>
    <cellStyle name="Moneda [0] 2" xfId="7" xr:uid="{4FB15D81-F257-8B43-A8C7-C1F0066A20AA}"/>
    <cellStyle name="Moneda 2" xfId="6" xr:uid="{8309CF29-3A65-A641-A1DC-275DF8816F72}"/>
    <cellStyle name="Normal" xfId="0" builtinId="0"/>
    <cellStyle name="Normal 2" xfId="4" xr:uid="{54D28A1A-8002-8C47-ABCC-91C2E682A3CB}"/>
    <cellStyle name="Normal 2 2" xfId="5" xr:uid="{162A8B7F-D668-D442-9B85-826E8B20AEC8}"/>
    <cellStyle name="Normal 3" xfId="3" xr:uid="{1D48D3A3-B806-A94F-96EB-062C2EC0E50D}"/>
  </cellStyles>
  <dxfs count="0"/>
  <tableStyles count="0" defaultTableStyle="TableStyleMedium2" defaultPivotStyle="PivotStyleLight16"/>
  <colors>
    <mruColors>
      <color rgb="FF16F338"/>
      <color rgb="FF09EDD9"/>
      <color rgb="FF89ABE9"/>
      <color rgb="FFEBCA92"/>
      <color rgb="FFF0BC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8843-9941-C643-A70F-A18B76910703}">
  <dimension ref="A2:I350"/>
  <sheetViews>
    <sheetView tabSelected="1" topLeftCell="A22" zoomScale="50" zoomScaleNormal="50" workbookViewId="0">
      <selection activeCell="K364" sqref="K364"/>
    </sheetView>
  </sheetViews>
  <sheetFormatPr baseColWidth="10" defaultRowHeight="16" x14ac:dyDescent="0.2"/>
  <cols>
    <col min="1" max="1" width="7.1640625" customWidth="1"/>
    <col min="2" max="2" width="23.33203125" bestFit="1" customWidth="1"/>
    <col min="3" max="3" width="75.1640625" customWidth="1"/>
    <col min="4" max="4" width="19.6640625" customWidth="1"/>
    <col min="5" max="5" width="11.6640625" style="24" bestFit="1" customWidth="1"/>
    <col min="6" max="6" width="13.5" style="24" customWidth="1"/>
    <col min="7" max="7" width="56.6640625" style="166" customWidth="1"/>
    <col min="8" max="8" width="33" style="24" hidden="1" customWidth="1"/>
    <col min="9" max="9" width="41" style="114" hidden="1" customWidth="1"/>
  </cols>
  <sheetData>
    <row r="2" spans="1:9" ht="17" thickBot="1" x14ac:dyDescent="0.25"/>
    <row r="3" spans="1:9" s="46" customFormat="1" ht="16" customHeight="1" x14ac:dyDescent="0.2">
      <c r="A3" s="176" t="s">
        <v>0</v>
      </c>
      <c r="B3" s="177"/>
      <c r="C3" s="177"/>
      <c r="D3" s="177"/>
      <c r="E3" s="177"/>
      <c r="F3" s="177"/>
      <c r="G3" s="177"/>
      <c r="H3" s="177"/>
      <c r="I3" s="178"/>
    </row>
    <row r="4" spans="1:9" ht="16" customHeight="1" x14ac:dyDescent="0.2">
      <c r="A4" s="173" t="s">
        <v>1</v>
      </c>
      <c r="B4" s="174"/>
      <c r="C4" s="174"/>
      <c r="D4" s="174"/>
      <c r="E4" s="174"/>
      <c r="F4" s="174"/>
      <c r="G4" s="174"/>
      <c r="H4" s="174"/>
      <c r="I4" s="175"/>
    </row>
    <row r="5" spans="1:9" ht="51" x14ac:dyDescent="0.2">
      <c r="A5" s="75" t="s">
        <v>137</v>
      </c>
      <c r="B5" s="47" t="s">
        <v>2</v>
      </c>
      <c r="C5" s="47" t="s">
        <v>3</v>
      </c>
      <c r="D5" s="47" t="s">
        <v>4</v>
      </c>
      <c r="E5" s="48" t="s">
        <v>5</v>
      </c>
      <c r="F5" s="48" t="s">
        <v>561</v>
      </c>
      <c r="G5" s="48" t="s">
        <v>562</v>
      </c>
      <c r="H5" s="49"/>
      <c r="I5" s="115"/>
    </row>
    <row r="6" spans="1:9" s="46" customFormat="1" ht="16" customHeight="1" x14ac:dyDescent="0.2">
      <c r="A6" s="170" t="s">
        <v>6</v>
      </c>
      <c r="B6" s="171"/>
      <c r="C6" s="171"/>
      <c r="D6" s="171"/>
      <c r="E6" s="171"/>
      <c r="F6" s="171"/>
      <c r="G6" s="171"/>
      <c r="H6" s="171"/>
      <c r="I6" s="172"/>
    </row>
    <row r="7" spans="1:9" ht="68" x14ac:dyDescent="0.2">
      <c r="A7" s="76">
        <v>1</v>
      </c>
      <c r="B7" s="1" t="s">
        <v>7</v>
      </c>
      <c r="C7" s="140" t="s">
        <v>511</v>
      </c>
      <c r="D7" s="1" t="s">
        <v>8</v>
      </c>
      <c r="E7" s="3">
        <v>100</v>
      </c>
      <c r="F7" s="3" t="s">
        <v>563</v>
      </c>
      <c r="G7" s="16" t="s">
        <v>564</v>
      </c>
      <c r="H7" s="38"/>
      <c r="I7" s="116"/>
    </row>
    <row r="8" spans="1:9" ht="68" x14ac:dyDescent="0.2">
      <c r="A8" s="76">
        <f>1+A7</f>
        <v>2</v>
      </c>
      <c r="B8" s="1" t="s">
        <v>9</v>
      </c>
      <c r="C8" s="2" t="s">
        <v>512</v>
      </c>
      <c r="D8" s="1" t="s">
        <v>8</v>
      </c>
      <c r="E8" s="3">
        <v>100</v>
      </c>
      <c r="F8" s="3" t="s">
        <v>563</v>
      </c>
      <c r="G8" s="16" t="s">
        <v>564</v>
      </c>
      <c r="H8" s="38"/>
      <c r="I8" s="116"/>
    </row>
    <row r="9" spans="1:9" ht="68" x14ac:dyDescent="0.2">
      <c r="A9" s="76">
        <f>1+A8</f>
        <v>3</v>
      </c>
      <c r="B9" s="1" t="s">
        <v>10</v>
      </c>
      <c r="C9" s="2" t="s">
        <v>11</v>
      </c>
      <c r="D9" s="1" t="s">
        <v>8</v>
      </c>
      <c r="E9" s="3">
        <v>100</v>
      </c>
      <c r="F9" s="3" t="s">
        <v>563</v>
      </c>
      <c r="G9" s="16" t="s">
        <v>564</v>
      </c>
      <c r="H9" s="38"/>
      <c r="I9" s="116"/>
    </row>
    <row r="10" spans="1:9" ht="132" customHeight="1" x14ac:dyDescent="0.2">
      <c r="A10" s="76">
        <f>1+A9</f>
        <v>4</v>
      </c>
      <c r="B10" s="4" t="s">
        <v>12</v>
      </c>
      <c r="C10" s="2" t="s">
        <v>513</v>
      </c>
      <c r="D10" s="1" t="s">
        <v>40</v>
      </c>
      <c r="E10" s="3">
        <v>3</v>
      </c>
      <c r="F10" s="3" t="s">
        <v>563</v>
      </c>
      <c r="G10" s="16" t="s">
        <v>564</v>
      </c>
      <c r="H10" s="38"/>
      <c r="I10" s="116"/>
    </row>
    <row r="11" spans="1:9" ht="119" x14ac:dyDescent="0.2">
      <c r="A11" s="76">
        <f>1+A10</f>
        <v>5</v>
      </c>
      <c r="B11" s="1" t="s">
        <v>13</v>
      </c>
      <c r="C11" s="2" t="s">
        <v>14</v>
      </c>
      <c r="D11" s="1" t="s">
        <v>8</v>
      </c>
      <c r="E11" s="3">
        <v>100</v>
      </c>
      <c r="F11" s="3" t="s">
        <v>563</v>
      </c>
      <c r="G11" s="16" t="s">
        <v>564</v>
      </c>
      <c r="H11" s="38"/>
      <c r="I11" s="116"/>
    </row>
    <row r="12" spans="1:9" ht="102" x14ac:dyDescent="0.2">
      <c r="A12" s="76">
        <v>6</v>
      </c>
      <c r="B12" s="1" t="s">
        <v>514</v>
      </c>
      <c r="C12" s="2" t="s">
        <v>515</v>
      </c>
      <c r="D12" s="1" t="s">
        <v>16</v>
      </c>
      <c r="E12" s="3">
        <v>4</v>
      </c>
      <c r="F12" s="3" t="s">
        <v>563</v>
      </c>
      <c r="G12" s="16" t="s">
        <v>564</v>
      </c>
      <c r="H12" s="38"/>
      <c r="I12" s="116"/>
    </row>
    <row r="13" spans="1:9" s="46" customFormat="1" ht="16" customHeight="1" x14ac:dyDescent="0.2">
      <c r="A13" s="170" t="s">
        <v>17</v>
      </c>
      <c r="B13" s="171"/>
      <c r="C13" s="171"/>
      <c r="D13" s="171"/>
      <c r="E13" s="171"/>
      <c r="F13" s="171"/>
      <c r="G13" s="171"/>
      <c r="H13" s="193"/>
      <c r="I13" s="117"/>
    </row>
    <row r="14" spans="1:9" ht="85" x14ac:dyDescent="0.2">
      <c r="A14" s="76">
        <v>7</v>
      </c>
      <c r="B14" s="1" t="s">
        <v>18</v>
      </c>
      <c r="C14" s="5" t="s">
        <v>19</v>
      </c>
      <c r="D14" s="6" t="s">
        <v>8</v>
      </c>
      <c r="E14" s="3">
        <v>1000</v>
      </c>
      <c r="F14" s="3" t="s">
        <v>563</v>
      </c>
      <c r="G14" s="16" t="s">
        <v>564</v>
      </c>
      <c r="H14" s="38"/>
      <c r="I14" s="116"/>
    </row>
    <row r="15" spans="1:9" ht="102" x14ac:dyDescent="0.2">
      <c r="A15" s="77">
        <v>8</v>
      </c>
      <c r="B15" s="7" t="s">
        <v>20</v>
      </c>
      <c r="C15" s="8" t="s">
        <v>21</v>
      </c>
      <c r="D15" s="6" t="s">
        <v>8</v>
      </c>
      <c r="E15" s="3">
        <v>40</v>
      </c>
      <c r="F15" s="3" t="s">
        <v>563</v>
      </c>
      <c r="G15" s="16" t="s">
        <v>564</v>
      </c>
      <c r="H15" s="38"/>
      <c r="I15" s="116"/>
    </row>
    <row r="16" spans="1:9" ht="68" x14ac:dyDescent="0.2">
      <c r="A16" s="77">
        <v>9</v>
      </c>
      <c r="B16" s="7" t="s">
        <v>22</v>
      </c>
      <c r="C16" s="9" t="s">
        <v>23</v>
      </c>
      <c r="D16" s="6" t="s">
        <v>8</v>
      </c>
      <c r="E16" s="3">
        <f>+E14</f>
        <v>1000</v>
      </c>
      <c r="F16" s="3" t="s">
        <v>563</v>
      </c>
      <c r="G16" s="16" t="s">
        <v>564</v>
      </c>
      <c r="H16" s="38"/>
      <c r="I16" s="116"/>
    </row>
    <row r="17" spans="1:9" ht="68" x14ac:dyDescent="0.2">
      <c r="A17" s="77">
        <f>+A16+1</f>
        <v>10</v>
      </c>
      <c r="B17" s="7" t="s">
        <v>24</v>
      </c>
      <c r="C17" s="10" t="s">
        <v>25</v>
      </c>
      <c r="D17" s="6" t="s">
        <v>8</v>
      </c>
      <c r="E17" s="3">
        <v>1500</v>
      </c>
      <c r="F17" s="3" t="s">
        <v>563</v>
      </c>
      <c r="G17" s="16" t="s">
        <v>564</v>
      </c>
      <c r="H17" s="38"/>
      <c r="I17" s="116"/>
    </row>
    <row r="18" spans="1:9" ht="102" x14ac:dyDescent="0.2">
      <c r="A18" s="76">
        <v>11</v>
      </c>
      <c r="B18" s="1" t="s">
        <v>514</v>
      </c>
      <c r="C18" s="2" t="s">
        <v>515</v>
      </c>
      <c r="D18" s="6" t="s">
        <v>16</v>
      </c>
      <c r="E18" s="3">
        <v>1</v>
      </c>
      <c r="F18" s="3" t="s">
        <v>563</v>
      </c>
      <c r="G18" s="16" t="s">
        <v>564</v>
      </c>
      <c r="H18" s="38"/>
      <c r="I18" s="116"/>
    </row>
    <row r="19" spans="1:9" ht="17" customHeight="1" x14ac:dyDescent="0.2">
      <c r="A19" s="170" t="s">
        <v>26</v>
      </c>
      <c r="B19" s="171"/>
      <c r="C19" s="171"/>
      <c r="D19" s="171"/>
      <c r="E19" s="171"/>
      <c r="F19" s="171"/>
      <c r="G19" s="171"/>
      <c r="H19" s="193"/>
      <c r="I19" s="117"/>
    </row>
    <row r="20" spans="1:9" ht="85" x14ac:dyDescent="0.2">
      <c r="A20" s="78">
        <v>12</v>
      </c>
      <c r="B20" s="12" t="s">
        <v>27</v>
      </c>
      <c r="C20" s="13" t="s">
        <v>28</v>
      </c>
      <c r="D20" s="14" t="s">
        <v>29</v>
      </c>
      <c r="E20" s="3">
        <v>1</v>
      </c>
      <c r="F20" s="3" t="s">
        <v>563</v>
      </c>
      <c r="G20" s="16" t="s">
        <v>564</v>
      </c>
      <c r="H20" s="38"/>
      <c r="I20" s="116"/>
    </row>
    <row r="21" spans="1:9" ht="187" x14ac:dyDescent="0.2">
      <c r="A21" s="78">
        <v>13</v>
      </c>
      <c r="B21" s="1" t="s">
        <v>30</v>
      </c>
      <c r="C21" s="15" t="s">
        <v>31</v>
      </c>
      <c r="D21" s="16" t="s">
        <v>32</v>
      </c>
      <c r="E21" s="3">
        <v>1</v>
      </c>
      <c r="F21" s="3" t="s">
        <v>563</v>
      </c>
      <c r="G21" s="16" t="s">
        <v>564</v>
      </c>
      <c r="H21" s="38"/>
      <c r="I21" s="116"/>
    </row>
    <row r="22" spans="1:9" ht="68" x14ac:dyDescent="0.2">
      <c r="A22" s="78">
        <f>1+A21</f>
        <v>14</v>
      </c>
      <c r="B22" s="1" t="s">
        <v>22</v>
      </c>
      <c r="C22" s="9" t="s">
        <v>23</v>
      </c>
      <c r="D22" s="16" t="s">
        <v>8</v>
      </c>
      <c r="E22" s="3">
        <v>300</v>
      </c>
      <c r="F22" s="3" t="s">
        <v>563</v>
      </c>
      <c r="G22" s="16" t="s">
        <v>564</v>
      </c>
      <c r="H22" s="38"/>
      <c r="I22" s="116"/>
    </row>
    <row r="23" spans="1:9" ht="102" x14ac:dyDescent="0.2">
      <c r="A23" s="78">
        <v>15</v>
      </c>
      <c r="B23" s="1" t="s">
        <v>33</v>
      </c>
      <c r="C23" s="15" t="s">
        <v>34</v>
      </c>
      <c r="D23" s="4" t="s">
        <v>516</v>
      </c>
      <c r="E23" s="3">
        <v>1</v>
      </c>
      <c r="F23" s="3" t="s">
        <v>563</v>
      </c>
      <c r="G23" s="16" t="s">
        <v>564</v>
      </c>
      <c r="H23" s="38"/>
      <c r="I23" s="116"/>
    </row>
    <row r="24" spans="1:9" ht="102" x14ac:dyDescent="0.2">
      <c r="A24" s="78">
        <f>1+A23</f>
        <v>16</v>
      </c>
      <c r="B24" s="11" t="s">
        <v>36</v>
      </c>
      <c r="C24" s="15" t="s">
        <v>37</v>
      </c>
      <c r="D24" s="11" t="s">
        <v>8</v>
      </c>
      <c r="E24" s="3">
        <v>150</v>
      </c>
      <c r="F24" s="3" t="s">
        <v>563</v>
      </c>
      <c r="G24" s="16" t="s">
        <v>564</v>
      </c>
      <c r="H24" s="38"/>
      <c r="I24" s="116"/>
    </row>
    <row r="25" spans="1:9" ht="102" x14ac:dyDescent="0.2">
      <c r="A25" s="78">
        <v>17</v>
      </c>
      <c r="B25" s="1" t="s">
        <v>514</v>
      </c>
      <c r="C25" s="2" t="s">
        <v>515</v>
      </c>
      <c r="D25" s="14" t="s">
        <v>16</v>
      </c>
      <c r="E25" s="3">
        <v>1</v>
      </c>
      <c r="F25" s="3" t="s">
        <v>563</v>
      </c>
      <c r="G25" s="16" t="s">
        <v>564</v>
      </c>
      <c r="H25" s="38"/>
      <c r="I25" s="116"/>
    </row>
    <row r="26" spans="1:9" ht="16" customHeight="1" x14ac:dyDescent="0.2">
      <c r="A26" s="215" t="s">
        <v>38</v>
      </c>
      <c r="B26" s="216"/>
      <c r="C26" s="216"/>
      <c r="D26" s="216"/>
      <c r="E26" s="216"/>
      <c r="F26" s="216"/>
      <c r="G26" s="216"/>
      <c r="H26" s="217"/>
      <c r="I26" s="117"/>
    </row>
    <row r="27" spans="1:9" ht="153" x14ac:dyDescent="0.2">
      <c r="A27" s="79">
        <v>18</v>
      </c>
      <c r="B27" s="17" t="s">
        <v>39</v>
      </c>
      <c r="C27" s="15" t="s">
        <v>517</v>
      </c>
      <c r="D27" s="17" t="s">
        <v>40</v>
      </c>
      <c r="E27" s="3">
        <v>3</v>
      </c>
      <c r="F27" s="3" t="s">
        <v>563</v>
      </c>
      <c r="G27" s="16" t="s">
        <v>564</v>
      </c>
      <c r="H27" s="38"/>
      <c r="I27" s="116"/>
    </row>
    <row r="28" spans="1:9" ht="68" x14ac:dyDescent="0.2">
      <c r="A28" s="79">
        <f t="shared" ref="A28:A38" si="0">1+A27</f>
        <v>19</v>
      </c>
      <c r="B28" s="17" t="s">
        <v>41</v>
      </c>
      <c r="C28" s="15" t="s">
        <v>42</v>
      </c>
      <c r="D28" s="17" t="s">
        <v>8</v>
      </c>
      <c r="E28" s="3">
        <v>150</v>
      </c>
      <c r="F28" s="3" t="s">
        <v>563</v>
      </c>
      <c r="G28" s="16" t="s">
        <v>564</v>
      </c>
      <c r="H28" s="38"/>
      <c r="I28" s="116"/>
    </row>
    <row r="29" spans="1:9" ht="68" x14ac:dyDescent="0.2">
      <c r="A29" s="79">
        <f t="shared" si="0"/>
        <v>20</v>
      </c>
      <c r="B29" s="17" t="s">
        <v>43</v>
      </c>
      <c r="C29" s="15" t="s">
        <v>44</v>
      </c>
      <c r="D29" s="14" t="s">
        <v>8</v>
      </c>
      <c r="E29" s="3">
        <f>+E28</f>
        <v>150</v>
      </c>
      <c r="F29" s="3" t="s">
        <v>563</v>
      </c>
      <c r="G29" s="16" t="s">
        <v>564</v>
      </c>
      <c r="H29" s="38"/>
      <c r="I29" s="116"/>
    </row>
    <row r="30" spans="1:9" ht="119" x14ac:dyDescent="0.2">
      <c r="A30" s="80">
        <f t="shared" si="0"/>
        <v>21</v>
      </c>
      <c r="B30" s="4" t="s">
        <v>45</v>
      </c>
      <c r="C30" s="15" t="s">
        <v>46</v>
      </c>
      <c r="D30" s="4" t="s">
        <v>518</v>
      </c>
      <c r="E30" s="3">
        <f>+E29</f>
        <v>150</v>
      </c>
      <c r="F30" s="3" t="s">
        <v>563</v>
      </c>
      <c r="G30" s="16" t="s">
        <v>564</v>
      </c>
      <c r="H30" s="38"/>
      <c r="I30" s="116"/>
    </row>
    <row r="31" spans="1:9" ht="68" x14ac:dyDescent="0.2">
      <c r="A31" s="79">
        <f t="shared" si="0"/>
        <v>22</v>
      </c>
      <c r="B31" s="17" t="s">
        <v>47</v>
      </c>
      <c r="C31" s="15" t="s">
        <v>48</v>
      </c>
      <c r="D31" s="18" t="s">
        <v>8</v>
      </c>
      <c r="E31" s="3">
        <f>+E30</f>
        <v>150</v>
      </c>
      <c r="F31" s="3" t="s">
        <v>563</v>
      </c>
      <c r="G31" s="16" t="s">
        <v>564</v>
      </c>
      <c r="H31" s="38"/>
      <c r="I31" s="116"/>
    </row>
    <row r="32" spans="1:9" ht="68" x14ac:dyDescent="0.2">
      <c r="A32" s="79">
        <f t="shared" si="0"/>
        <v>23</v>
      </c>
      <c r="B32" s="7" t="s">
        <v>49</v>
      </c>
      <c r="C32" s="9" t="s">
        <v>23</v>
      </c>
      <c r="D32" s="18" t="s">
        <v>8</v>
      </c>
      <c r="E32" s="3">
        <v>900</v>
      </c>
      <c r="F32" s="3" t="s">
        <v>563</v>
      </c>
      <c r="G32" s="16" t="s">
        <v>564</v>
      </c>
      <c r="H32" s="38"/>
      <c r="I32" s="116"/>
    </row>
    <row r="33" spans="1:9" ht="102" x14ac:dyDescent="0.2">
      <c r="A33" s="79">
        <f t="shared" si="0"/>
        <v>24</v>
      </c>
      <c r="B33" s="17" t="s">
        <v>20</v>
      </c>
      <c r="C33" s="15" t="s">
        <v>21</v>
      </c>
      <c r="D33" s="19" t="s">
        <v>8</v>
      </c>
      <c r="E33" s="3">
        <v>80</v>
      </c>
      <c r="F33" s="3" t="s">
        <v>563</v>
      </c>
      <c r="G33" s="16" t="s">
        <v>564</v>
      </c>
      <c r="H33" s="38"/>
      <c r="I33" s="116"/>
    </row>
    <row r="34" spans="1:9" ht="68" x14ac:dyDescent="0.2">
      <c r="A34" s="79">
        <f t="shared" si="0"/>
        <v>25</v>
      </c>
      <c r="B34" s="17" t="s">
        <v>50</v>
      </c>
      <c r="C34" s="15" t="s">
        <v>51</v>
      </c>
      <c r="D34" s="6" t="s">
        <v>8</v>
      </c>
      <c r="E34" s="3">
        <f>+E30</f>
        <v>150</v>
      </c>
      <c r="F34" s="3" t="s">
        <v>563</v>
      </c>
      <c r="G34" s="16" t="s">
        <v>564</v>
      </c>
      <c r="H34" s="38"/>
      <c r="I34" s="116"/>
    </row>
    <row r="35" spans="1:9" ht="85" x14ac:dyDescent="0.2">
      <c r="A35" s="79">
        <f t="shared" si="0"/>
        <v>26</v>
      </c>
      <c r="B35" s="17" t="s">
        <v>18</v>
      </c>
      <c r="C35" s="15" t="s">
        <v>19</v>
      </c>
      <c r="D35" s="6" t="s">
        <v>8</v>
      </c>
      <c r="E35" s="3">
        <v>200</v>
      </c>
      <c r="F35" s="3" t="s">
        <v>563</v>
      </c>
      <c r="G35" s="16" t="s">
        <v>564</v>
      </c>
      <c r="H35" s="38"/>
      <c r="I35" s="116"/>
    </row>
    <row r="36" spans="1:9" ht="102" x14ac:dyDescent="0.2">
      <c r="A36" s="80">
        <f t="shared" si="0"/>
        <v>27</v>
      </c>
      <c r="B36" s="4" t="s">
        <v>52</v>
      </c>
      <c r="C36" s="15" t="s">
        <v>519</v>
      </c>
      <c r="D36" s="4" t="s">
        <v>516</v>
      </c>
      <c r="E36" s="3">
        <v>1</v>
      </c>
      <c r="F36" s="3" t="s">
        <v>563</v>
      </c>
      <c r="G36" s="16" t="s">
        <v>564</v>
      </c>
      <c r="H36" s="38"/>
      <c r="I36" s="116"/>
    </row>
    <row r="37" spans="1:9" ht="85" x14ac:dyDescent="0.2">
      <c r="A37" s="80">
        <f t="shared" si="0"/>
        <v>28</v>
      </c>
      <c r="B37" s="4" t="s">
        <v>53</v>
      </c>
      <c r="C37" s="15" t="s">
        <v>54</v>
      </c>
      <c r="D37" s="14" t="s">
        <v>8</v>
      </c>
      <c r="E37" s="3">
        <v>1</v>
      </c>
      <c r="F37" s="3" t="s">
        <v>563</v>
      </c>
      <c r="G37" s="16" t="s">
        <v>564</v>
      </c>
      <c r="H37" s="38"/>
      <c r="I37" s="116"/>
    </row>
    <row r="38" spans="1:9" ht="51" x14ac:dyDescent="0.2">
      <c r="A38" s="80">
        <f t="shared" si="0"/>
        <v>29</v>
      </c>
      <c r="B38" s="4" t="s">
        <v>55</v>
      </c>
      <c r="C38" s="15" t="s">
        <v>56</v>
      </c>
      <c r="D38" s="4" t="s">
        <v>8</v>
      </c>
      <c r="E38" s="3">
        <v>10</v>
      </c>
      <c r="F38" s="3" t="s">
        <v>563</v>
      </c>
      <c r="G38" s="16" t="s">
        <v>564</v>
      </c>
      <c r="H38" s="38"/>
      <c r="I38" s="116"/>
    </row>
    <row r="39" spans="1:9" ht="102" x14ac:dyDescent="0.2">
      <c r="A39" s="80">
        <v>30</v>
      </c>
      <c r="B39" s="1" t="s">
        <v>514</v>
      </c>
      <c r="C39" s="2" t="s">
        <v>515</v>
      </c>
      <c r="D39" s="14" t="s">
        <v>16</v>
      </c>
      <c r="E39" s="3">
        <v>1</v>
      </c>
      <c r="F39" s="3" t="s">
        <v>563</v>
      </c>
      <c r="G39" s="16" t="s">
        <v>564</v>
      </c>
      <c r="H39" s="38"/>
      <c r="I39" s="116"/>
    </row>
    <row r="40" spans="1:9" ht="16" customHeight="1" x14ac:dyDescent="0.2">
      <c r="A40" s="215" t="s">
        <v>57</v>
      </c>
      <c r="B40" s="216"/>
      <c r="C40" s="216"/>
      <c r="D40" s="216"/>
      <c r="E40" s="216"/>
      <c r="F40" s="216"/>
      <c r="G40" s="216"/>
      <c r="H40" s="217"/>
      <c r="I40" s="117"/>
    </row>
    <row r="41" spans="1:9" ht="68" x14ac:dyDescent="0.2">
      <c r="A41" s="76">
        <v>31</v>
      </c>
      <c r="B41" s="1" t="s">
        <v>49</v>
      </c>
      <c r="C41" s="9" t="s">
        <v>23</v>
      </c>
      <c r="D41" s="4" t="s">
        <v>8</v>
      </c>
      <c r="E41" s="3">
        <v>500</v>
      </c>
      <c r="F41" s="3" t="s">
        <v>563</v>
      </c>
      <c r="G41" s="16" t="s">
        <v>564</v>
      </c>
      <c r="H41" s="38"/>
      <c r="I41" s="116"/>
    </row>
    <row r="42" spans="1:9" ht="85" x14ac:dyDescent="0.2">
      <c r="A42" s="76">
        <v>32</v>
      </c>
      <c r="B42" s="4" t="s">
        <v>18</v>
      </c>
      <c r="C42" s="15" t="s">
        <v>19</v>
      </c>
      <c r="D42" s="4" t="s">
        <v>8</v>
      </c>
      <c r="E42" s="3">
        <v>200</v>
      </c>
      <c r="F42" s="3" t="s">
        <v>563</v>
      </c>
      <c r="G42" s="16" t="s">
        <v>564</v>
      </c>
      <c r="H42" s="38"/>
      <c r="I42" s="116"/>
    </row>
    <row r="43" spans="1:9" ht="102" x14ac:dyDescent="0.2">
      <c r="A43" s="76">
        <v>33</v>
      </c>
      <c r="B43" s="4" t="s">
        <v>52</v>
      </c>
      <c r="C43" s="15" t="s">
        <v>520</v>
      </c>
      <c r="D43" s="4" t="s">
        <v>516</v>
      </c>
      <c r="E43" s="3">
        <v>1</v>
      </c>
      <c r="F43" s="3" t="s">
        <v>563</v>
      </c>
      <c r="G43" s="16" t="s">
        <v>564</v>
      </c>
      <c r="H43" s="38"/>
      <c r="I43" s="116"/>
    </row>
    <row r="44" spans="1:9" ht="68" x14ac:dyDescent="0.2">
      <c r="A44" s="76">
        <f>1+A43</f>
        <v>34</v>
      </c>
      <c r="B44" s="4" t="s">
        <v>47</v>
      </c>
      <c r="C44" s="15" t="s">
        <v>58</v>
      </c>
      <c r="D44" s="16" t="s">
        <v>8</v>
      </c>
      <c r="E44" s="3">
        <v>200</v>
      </c>
      <c r="F44" s="3" t="s">
        <v>563</v>
      </c>
      <c r="G44" s="16" t="s">
        <v>564</v>
      </c>
      <c r="H44" s="38"/>
      <c r="I44" s="116"/>
    </row>
    <row r="45" spans="1:9" ht="102" x14ac:dyDescent="0.2">
      <c r="A45" s="76">
        <f>1+A44</f>
        <v>35</v>
      </c>
      <c r="B45" s="1" t="s">
        <v>59</v>
      </c>
      <c r="C45" s="15" t="s">
        <v>60</v>
      </c>
      <c r="D45" s="1" t="s">
        <v>8</v>
      </c>
      <c r="E45" s="3">
        <v>200</v>
      </c>
      <c r="F45" s="3" t="s">
        <v>563</v>
      </c>
      <c r="G45" s="16" t="s">
        <v>564</v>
      </c>
      <c r="H45" s="38"/>
      <c r="I45" s="116"/>
    </row>
    <row r="46" spans="1:9" ht="102" x14ac:dyDescent="0.2">
      <c r="A46" s="76">
        <v>35</v>
      </c>
      <c r="B46" s="1" t="s">
        <v>514</v>
      </c>
      <c r="C46" s="2" t="s">
        <v>515</v>
      </c>
      <c r="D46" s="14" t="s">
        <v>16</v>
      </c>
      <c r="E46" s="3">
        <v>1</v>
      </c>
      <c r="F46" s="3" t="s">
        <v>563</v>
      </c>
      <c r="G46" s="16" t="s">
        <v>564</v>
      </c>
      <c r="H46" s="38"/>
      <c r="I46" s="116"/>
    </row>
    <row r="47" spans="1:9" ht="16" customHeight="1" x14ac:dyDescent="0.2">
      <c r="A47" s="215" t="s">
        <v>61</v>
      </c>
      <c r="B47" s="216"/>
      <c r="C47" s="216"/>
      <c r="D47" s="216"/>
      <c r="E47" s="216"/>
      <c r="F47" s="216"/>
      <c r="G47" s="216"/>
      <c r="H47" s="217"/>
      <c r="I47" s="117"/>
    </row>
    <row r="48" spans="1:9" ht="68" x14ac:dyDescent="0.2">
      <c r="A48" s="78">
        <v>36</v>
      </c>
      <c r="B48" s="4" t="s">
        <v>62</v>
      </c>
      <c r="C48" s="15" t="s">
        <v>63</v>
      </c>
      <c r="D48" s="4" t="s">
        <v>8</v>
      </c>
      <c r="E48" s="3">
        <v>40</v>
      </c>
      <c r="F48" s="3" t="s">
        <v>563</v>
      </c>
      <c r="G48" s="16" t="s">
        <v>564</v>
      </c>
      <c r="H48" s="38"/>
      <c r="I48" s="116"/>
    </row>
    <row r="49" spans="1:9" ht="85" x14ac:dyDescent="0.2">
      <c r="A49" s="81">
        <v>37</v>
      </c>
      <c r="B49" s="17" t="s">
        <v>64</v>
      </c>
      <c r="C49" s="15" t="s">
        <v>65</v>
      </c>
      <c r="D49" s="17" t="s">
        <v>8</v>
      </c>
      <c r="E49" s="3">
        <v>70</v>
      </c>
      <c r="F49" s="3" t="s">
        <v>563</v>
      </c>
      <c r="G49" s="16" t="s">
        <v>564</v>
      </c>
      <c r="H49" s="38"/>
      <c r="I49" s="116"/>
    </row>
    <row r="50" spans="1:9" ht="68" x14ac:dyDescent="0.2">
      <c r="A50" s="81">
        <v>38</v>
      </c>
      <c r="B50" s="17" t="s">
        <v>66</v>
      </c>
      <c r="C50" s="15" t="s">
        <v>67</v>
      </c>
      <c r="D50" s="14" t="s">
        <v>16</v>
      </c>
      <c r="E50" s="3">
        <v>4</v>
      </c>
      <c r="F50" s="3" t="s">
        <v>563</v>
      </c>
      <c r="G50" s="16" t="s">
        <v>564</v>
      </c>
      <c r="H50" s="38"/>
      <c r="I50" s="116"/>
    </row>
    <row r="51" spans="1:9" ht="85" x14ac:dyDescent="0.2">
      <c r="A51" s="78">
        <f>1+A50</f>
        <v>39</v>
      </c>
      <c r="B51" s="20" t="s">
        <v>68</v>
      </c>
      <c r="C51" s="15" t="s">
        <v>69</v>
      </c>
      <c r="D51" s="21" t="s">
        <v>521</v>
      </c>
      <c r="E51" s="3">
        <v>1</v>
      </c>
      <c r="F51" s="3" t="s">
        <v>563</v>
      </c>
      <c r="G51" s="16" t="s">
        <v>564</v>
      </c>
      <c r="H51" s="38"/>
      <c r="I51" s="116"/>
    </row>
    <row r="52" spans="1:9" ht="102" x14ac:dyDescent="0.2">
      <c r="A52" s="76">
        <v>40</v>
      </c>
      <c r="B52" s="1" t="s">
        <v>514</v>
      </c>
      <c r="C52" s="2" t="s">
        <v>515</v>
      </c>
      <c r="D52" s="14" t="s">
        <v>16</v>
      </c>
      <c r="E52" s="3">
        <v>1</v>
      </c>
      <c r="F52" s="3" t="s">
        <v>563</v>
      </c>
      <c r="G52" s="16" t="s">
        <v>564</v>
      </c>
      <c r="H52" s="38"/>
      <c r="I52" s="116"/>
    </row>
    <row r="53" spans="1:9" ht="16" customHeight="1" x14ac:dyDescent="0.2">
      <c r="A53" s="215" t="s">
        <v>70</v>
      </c>
      <c r="B53" s="216"/>
      <c r="C53" s="216"/>
      <c r="D53" s="216"/>
      <c r="E53" s="216"/>
      <c r="F53" s="216"/>
      <c r="G53" s="216"/>
      <c r="H53" s="217"/>
      <c r="I53" s="117"/>
    </row>
    <row r="54" spans="1:9" ht="68" x14ac:dyDescent="0.2">
      <c r="A54" s="76">
        <v>41</v>
      </c>
      <c r="B54" s="4" t="s">
        <v>71</v>
      </c>
      <c r="C54" s="15" t="s">
        <v>72</v>
      </c>
      <c r="D54" s="4" t="s">
        <v>8</v>
      </c>
      <c r="E54" s="3">
        <v>100</v>
      </c>
      <c r="F54" s="3" t="s">
        <v>563</v>
      </c>
      <c r="G54" s="16" t="s">
        <v>564</v>
      </c>
      <c r="H54" s="38"/>
      <c r="I54" s="116"/>
    </row>
    <row r="55" spans="1:9" ht="68" x14ac:dyDescent="0.2">
      <c r="A55" s="76">
        <v>42</v>
      </c>
      <c r="B55" s="17" t="s">
        <v>66</v>
      </c>
      <c r="C55" s="15" t="s">
        <v>67</v>
      </c>
      <c r="D55" s="4" t="s">
        <v>16</v>
      </c>
      <c r="E55" s="3">
        <f>E54/20</f>
        <v>5</v>
      </c>
      <c r="F55" s="3" t="s">
        <v>563</v>
      </c>
      <c r="G55" s="16" t="s">
        <v>564</v>
      </c>
      <c r="H55" s="38"/>
      <c r="I55" s="116"/>
    </row>
    <row r="56" spans="1:9" ht="68" x14ac:dyDescent="0.2">
      <c r="A56" s="76">
        <v>43</v>
      </c>
      <c r="B56" s="4" t="s">
        <v>62</v>
      </c>
      <c r="C56" s="15" t="s">
        <v>63</v>
      </c>
      <c r="D56" s="4" t="s">
        <v>8</v>
      </c>
      <c r="E56" s="3">
        <v>10</v>
      </c>
      <c r="F56" s="3" t="s">
        <v>563</v>
      </c>
      <c r="G56" s="16" t="s">
        <v>564</v>
      </c>
      <c r="H56" s="38"/>
      <c r="I56" s="116"/>
    </row>
    <row r="57" spans="1:9" ht="68" x14ac:dyDescent="0.2">
      <c r="A57" s="76">
        <v>44</v>
      </c>
      <c r="B57" s="4" t="s">
        <v>73</v>
      </c>
      <c r="C57" s="15" t="s">
        <v>74</v>
      </c>
      <c r="D57" s="22" t="s">
        <v>8</v>
      </c>
      <c r="E57" s="3">
        <v>25</v>
      </c>
      <c r="F57" s="3" t="s">
        <v>563</v>
      </c>
      <c r="G57" s="16" t="s">
        <v>564</v>
      </c>
      <c r="H57" s="38"/>
      <c r="I57" s="116"/>
    </row>
    <row r="58" spans="1:9" ht="136" x14ac:dyDescent="0.2">
      <c r="A58" s="76">
        <v>45</v>
      </c>
      <c r="B58" s="4" t="s">
        <v>39</v>
      </c>
      <c r="C58" s="15" t="s">
        <v>75</v>
      </c>
      <c r="D58" s="17" t="s">
        <v>16</v>
      </c>
      <c r="E58" s="3">
        <v>100</v>
      </c>
      <c r="F58" s="3" t="s">
        <v>563</v>
      </c>
      <c r="G58" s="16" t="s">
        <v>564</v>
      </c>
      <c r="H58" s="38"/>
      <c r="I58" s="116"/>
    </row>
    <row r="59" spans="1:9" ht="136" x14ac:dyDescent="0.2">
      <c r="A59" s="76">
        <v>46</v>
      </c>
      <c r="B59" s="4" t="s">
        <v>76</v>
      </c>
      <c r="C59" s="15" t="s">
        <v>77</v>
      </c>
      <c r="D59" s="4" t="s">
        <v>8</v>
      </c>
      <c r="E59" s="3">
        <v>100</v>
      </c>
      <c r="F59" s="3" t="s">
        <v>563</v>
      </c>
      <c r="G59" s="16" t="s">
        <v>564</v>
      </c>
      <c r="H59" s="38"/>
      <c r="I59" s="116"/>
    </row>
    <row r="60" spans="1:9" ht="51" x14ac:dyDescent="0.2">
      <c r="A60" s="76">
        <v>47</v>
      </c>
      <c r="B60" s="1" t="s">
        <v>78</v>
      </c>
      <c r="C60" s="15" t="s">
        <v>79</v>
      </c>
      <c r="D60" s="22" t="s">
        <v>8</v>
      </c>
      <c r="E60" s="3">
        <v>7</v>
      </c>
      <c r="F60" s="3" t="s">
        <v>563</v>
      </c>
      <c r="G60" s="16" t="s">
        <v>564</v>
      </c>
      <c r="H60" s="38"/>
      <c r="I60" s="116"/>
    </row>
    <row r="61" spans="1:9" ht="85" x14ac:dyDescent="0.2">
      <c r="A61" s="76">
        <v>48</v>
      </c>
      <c r="B61" s="20" t="s">
        <v>68</v>
      </c>
      <c r="C61" s="15" t="s">
        <v>80</v>
      </c>
      <c r="D61" s="21" t="s">
        <v>521</v>
      </c>
      <c r="E61" s="3">
        <v>1</v>
      </c>
      <c r="F61" s="3" t="s">
        <v>563</v>
      </c>
      <c r="G61" s="16" t="s">
        <v>564</v>
      </c>
      <c r="H61" s="38"/>
      <c r="I61" s="116"/>
    </row>
    <row r="62" spans="1:9" ht="102" x14ac:dyDescent="0.2">
      <c r="A62" s="76">
        <v>49</v>
      </c>
      <c r="B62" s="1" t="s">
        <v>514</v>
      </c>
      <c r="C62" s="2" t="s">
        <v>515</v>
      </c>
      <c r="D62" s="21" t="s">
        <v>16</v>
      </c>
      <c r="E62" s="3">
        <v>1</v>
      </c>
      <c r="F62" s="3" t="s">
        <v>563</v>
      </c>
      <c r="G62" s="16" t="s">
        <v>564</v>
      </c>
      <c r="H62" s="38"/>
      <c r="I62" s="116"/>
    </row>
    <row r="63" spans="1:9" ht="16" customHeight="1" x14ac:dyDescent="0.2">
      <c r="A63" s="215" t="s">
        <v>81</v>
      </c>
      <c r="B63" s="216"/>
      <c r="C63" s="216"/>
      <c r="D63" s="216"/>
      <c r="E63" s="216"/>
      <c r="F63" s="216"/>
      <c r="G63" s="216"/>
      <c r="H63" s="217"/>
      <c r="I63" s="117"/>
    </row>
    <row r="64" spans="1:9" ht="68" x14ac:dyDescent="0.2">
      <c r="A64" s="76">
        <v>50</v>
      </c>
      <c r="B64" s="1" t="s">
        <v>49</v>
      </c>
      <c r="C64" s="9" t="s">
        <v>23</v>
      </c>
      <c r="D64" s="23" t="s">
        <v>8</v>
      </c>
      <c r="E64" s="3">
        <v>160</v>
      </c>
      <c r="F64" s="3" t="s">
        <v>563</v>
      </c>
      <c r="G64" s="16" t="s">
        <v>564</v>
      </c>
      <c r="H64" s="38"/>
      <c r="I64" s="116"/>
    </row>
    <row r="65" spans="1:9" ht="85" x14ac:dyDescent="0.2">
      <c r="A65" s="76">
        <v>51</v>
      </c>
      <c r="B65" s="4" t="s">
        <v>18</v>
      </c>
      <c r="C65" s="15" t="s">
        <v>19</v>
      </c>
      <c r="D65" s="23" t="s">
        <v>8</v>
      </c>
      <c r="E65" s="3">
        <v>80</v>
      </c>
      <c r="F65" s="3" t="s">
        <v>563</v>
      </c>
      <c r="G65" s="16" t="s">
        <v>564</v>
      </c>
      <c r="H65" s="38"/>
      <c r="I65" s="116"/>
    </row>
    <row r="66" spans="1:9" ht="102" x14ac:dyDescent="0.2">
      <c r="A66" s="76">
        <v>52</v>
      </c>
      <c r="B66" s="1" t="s">
        <v>33</v>
      </c>
      <c r="C66" s="15" t="s">
        <v>82</v>
      </c>
      <c r="D66" s="4" t="s">
        <v>509</v>
      </c>
      <c r="E66" s="3">
        <v>1</v>
      </c>
      <c r="F66" s="3" t="s">
        <v>563</v>
      </c>
      <c r="G66" s="16" t="s">
        <v>564</v>
      </c>
      <c r="H66" s="38"/>
      <c r="I66" s="116"/>
    </row>
    <row r="67" spans="1:9" ht="16" customHeight="1" x14ac:dyDescent="0.2">
      <c r="A67" s="170" t="s">
        <v>83</v>
      </c>
      <c r="B67" s="171"/>
      <c r="C67" s="171"/>
      <c r="D67" s="171"/>
      <c r="E67" s="171"/>
      <c r="F67" s="171"/>
      <c r="G67" s="171"/>
      <c r="H67" s="193"/>
      <c r="I67" s="117"/>
    </row>
    <row r="68" spans="1:9" ht="102" x14ac:dyDescent="0.2">
      <c r="A68" s="76">
        <v>53</v>
      </c>
      <c r="B68" s="4" t="s">
        <v>84</v>
      </c>
      <c r="C68" s="15" t="s">
        <v>85</v>
      </c>
      <c r="D68" s="4" t="s">
        <v>8</v>
      </c>
      <c r="E68" s="141">
        <v>2000</v>
      </c>
      <c r="F68" s="3" t="s">
        <v>563</v>
      </c>
      <c r="G68" s="16" t="s">
        <v>564</v>
      </c>
      <c r="H68" s="44"/>
      <c r="I68" s="116"/>
    </row>
    <row r="69" spans="1:9" ht="17" customHeight="1" x14ac:dyDescent="0.2">
      <c r="A69" s="170" t="s">
        <v>86</v>
      </c>
      <c r="B69" s="171"/>
      <c r="C69" s="171"/>
      <c r="D69" s="171"/>
      <c r="E69" s="171"/>
      <c r="F69" s="171"/>
      <c r="G69" s="171"/>
      <c r="H69" s="193"/>
      <c r="I69" s="117"/>
    </row>
    <row r="70" spans="1:9" ht="51" x14ac:dyDescent="0.2">
      <c r="A70" s="82">
        <f>1+A68</f>
        <v>54</v>
      </c>
      <c r="B70" s="4" t="s">
        <v>87</v>
      </c>
      <c r="C70" s="15" t="s">
        <v>88</v>
      </c>
      <c r="D70" s="4" t="s">
        <v>8</v>
      </c>
      <c r="E70" s="3">
        <v>3000</v>
      </c>
      <c r="F70" s="3" t="s">
        <v>563</v>
      </c>
      <c r="G70" s="16" t="s">
        <v>564</v>
      </c>
      <c r="H70" s="38"/>
      <c r="I70" s="116"/>
    </row>
    <row r="71" spans="1:9" ht="68" x14ac:dyDescent="0.2">
      <c r="A71" s="82">
        <f>1+A70</f>
        <v>55</v>
      </c>
      <c r="B71" s="4" t="s">
        <v>89</v>
      </c>
      <c r="C71" s="15" t="s">
        <v>90</v>
      </c>
      <c r="D71" s="4" t="s">
        <v>8</v>
      </c>
      <c r="E71" s="3">
        <v>6000</v>
      </c>
      <c r="F71" s="3" t="s">
        <v>563</v>
      </c>
      <c r="G71" s="16" t="s">
        <v>564</v>
      </c>
      <c r="H71" s="38"/>
      <c r="I71" s="116"/>
    </row>
    <row r="72" spans="1:9" ht="51" x14ac:dyDescent="0.2">
      <c r="A72" s="82">
        <v>56</v>
      </c>
      <c r="B72" s="4" t="s">
        <v>91</v>
      </c>
      <c r="C72" s="15" t="s">
        <v>92</v>
      </c>
      <c r="D72" s="4" t="s">
        <v>93</v>
      </c>
      <c r="E72" s="3">
        <v>5</v>
      </c>
      <c r="F72" s="3" t="s">
        <v>563</v>
      </c>
      <c r="G72" s="16" t="s">
        <v>564</v>
      </c>
      <c r="H72" s="38"/>
      <c r="I72" s="116"/>
    </row>
    <row r="73" spans="1:9" ht="34" x14ac:dyDescent="0.2">
      <c r="A73" s="82">
        <v>57</v>
      </c>
      <c r="B73" s="4" t="s">
        <v>94</v>
      </c>
      <c r="C73" s="15" t="s">
        <v>95</v>
      </c>
      <c r="D73" s="4" t="s">
        <v>8</v>
      </c>
      <c r="E73" s="3">
        <v>10000</v>
      </c>
      <c r="F73" s="3" t="s">
        <v>563</v>
      </c>
      <c r="G73" s="16" t="s">
        <v>564</v>
      </c>
      <c r="H73" s="38"/>
      <c r="I73" s="116"/>
    </row>
    <row r="74" spans="1:9" ht="34" x14ac:dyDescent="0.2">
      <c r="A74" s="82">
        <v>58</v>
      </c>
      <c r="B74" s="4" t="s">
        <v>96</v>
      </c>
      <c r="C74" s="15" t="s">
        <v>97</v>
      </c>
      <c r="D74" s="4" t="s">
        <v>8</v>
      </c>
      <c r="E74" s="3">
        <v>280</v>
      </c>
      <c r="F74" s="3" t="s">
        <v>563</v>
      </c>
      <c r="G74" s="16" t="s">
        <v>564</v>
      </c>
      <c r="H74" s="38"/>
      <c r="I74" s="116"/>
    </row>
    <row r="75" spans="1:9" x14ac:dyDescent="0.2">
      <c r="A75" s="83"/>
      <c r="B75" s="73"/>
      <c r="C75" s="64"/>
      <c r="D75" s="73"/>
      <c r="E75" s="57"/>
      <c r="F75" s="57"/>
      <c r="G75" s="71"/>
      <c r="H75" s="74"/>
      <c r="I75" s="118"/>
    </row>
    <row r="76" spans="1:9" x14ac:dyDescent="0.2">
      <c r="A76" s="83"/>
      <c r="B76" s="57"/>
      <c r="C76" s="84"/>
      <c r="D76" s="57"/>
      <c r="E76" s="57"/>
      <c r="F76" s="57"/>
      <c r="G76" s="71"/>
      <c r="H76" s="74"/>
      <c r="I76" s="118"/>
    </row>
    <row r="77" spans="1:9" ht="17" thickBot="1" x14ac:dyDescent="0.25">
      <c r="A77" s="97"/>
      <c r="B77" s="98"/>
      <c r="C77" s="98"/>
      <c r="D77" s="98"/>
      <c r="E77" s="99"/>
      <c r="F77" s="99"/>
      <c r="G77" s="167"/>
      <c r="H77" s="100"/>
      <c r="I77" s="119"/>
    </row>
    <row r="78" spans="1:9" ht="16" customHeight="1" x14ac:dyDescent="0.2">
      <c r="A78" s="212" t="s">
        <v>98</v>
      </c>
      <c r="B78" s="213"/>
      <c r="C78" s="213"/>
      <c r="D78" s="213"/>
      <c r="E78" s="213"/>
      <c r="F78" s="213"/>
      <c r="G78" s="213"/>
      <c r="H78" s="213"/>
      <c r="I78" s="214"/>
    </row>
    <row r="79" spans="1:9" ht="51" x14ac:dyDescent="0.2">
      <c r="A79" s="75" t="s">
        <v>137</v>
      </c>
      <c r="B79" s="47" t="s">
        <v>2</v>
      </c>
      <c r="C79" s="47" t="s">
        <v>3</v>
      </c>
      <c r="D79" s="47" t="s">
        <v>4</v>
      </c>
      <c r="E79" s="48" t="s">
        <v>5</v>
      </c>
      <c r="F79" s="48"/>
      <c r="G79" s="48"/>
      <c r="H79" s="49"/>
      <c r="I79" s="115"/>
    </row>
    <row r="80" spans="1:9" ht="85" x14ac:dyDescent="0.2">
      <c r="A80" s="82">
        <v>1</v>
      </c>
      <c r="B80" s="16" t="s">
        <v>100</v>
      </c>
      <c r="C80" s="15" t="s">
        <v>101</v>
      </c>
      <c r="D80" s="16" t="s">
        <v>522</v>
      </c>
      <c r="E80" s="3">
        <v>14</v>
      </c>
      <c r="F80" s="3" t="s">
        <v>563</v>
      </c>
      <c r="G80" s="16" t="s">
        <v>564</v>
      </c>
      <c r="H80" s="38"/>
      <c r="I80" s="116"/>
    </row>
    <row r="81" spans="1:9" ht="102" x14ac:dyDescent="0.2">
      <c r="A81" s="82">
        <v>2</v>
      </c>
      <c r="B81" s="16" t="s">
        <v>102</v>
      </c>
      <c r="C81" s="15" t="s">
        <v>103</v>
      </c>
      <c r="D81" s="16" t="s">
        <v>8</v>
      </c>
      <c r="E81" s="3">
        <v>260</v>
      </c>
      <c r="F81" s="3" t="s">
        <v>563</v>
      </c>
      <c r="G81" s="16" t="s">
        <v>564</v>
      </c>
      <c r="H81" s="38"/>
      <c r="I81" s="116"/>
    </row>
    <row r="82" spans="1:9" ht="119" x14ac:dyDescent="0.2">
      <c r="A82" s="82">
        <v>3</v>
      </c>
      <c r="B82" s="16" t="s">
        <v>104</v>
      </c>
      <c r="C82" s="15" t="s">
        <v>560</v>
      </c>
      <c r="D82" s="16" t="s">
        <v>522</v>
      </c>
      <c r="E82" s="3">
        <v>14</v>
      </c>
      <c r="F82" s="3" t="s">
        <v>563</v>
      </c>
      <c r="G82" s="16" t="s">
        <v>565</v>
      </c>
      <c r="H82" s="38"/>
      <c r="I82" s="116"/>
    </row>
    <row r="83" spans="1:9" ht="153" x14ac:dyDescent="0.2">
      <c r="A83" s="82">
        <v>4</v>
      </c>
      <c r="B83" s="16" t="s">
        <v>105</v>
      </c>
      <c r="C83" s="15" t="s">
        <v>524</v>
      </c>
      <c r="D83" s="16" t="s">
        <v>523</v>
      </c>
      <c r="E83" s="3">
        <v>2</v>
      </c>
      <c r="F83" s="3" t="s">
        <v>563</v>
      </c>
      <c r="G83" s="16" t="s">
        <v>564</v>
      </c>
      <c r="H83" s="38"/>
      <c r="I83" s="116"/>
    </row>
    <row r="84" spans="1:9" ht="102" x14ac:dyDescent="0.2">
      <c r="A84" s="82">
        <v>5</v>
      </c>
      <c r="B84" s="16" t="s">
        <v>106</v>
      </c>
      <c r="C84" s="15" t="s">
        <v>107</v>
      </c>
      <c r="D84" s="16" t="s">
        <v>40</v>
      </c>
      <c r="E84" s="3">
        <v>7</v>
      </c>
      <c r="F84" s="3" t="s">
        <v>563</v>
      </c>
      <c r="G84" s="16" t="s">
        <v>564</v>
      </c>
      <c r="H84" s="38"/>
      <c r="I84" s="116"/>
    </row>
    <row r="85" spans="1:9" ht="153" x14ac:dyDescent="0.2">
      <c r="A85" s="82">
        <v>6</v>
      </c>
      <c r="B85" s="16" t="s">
        <v>108</v>
      </c>
      <c r="C85" s="15" t="s">
        <v>109</v>
      </c>
      <c r="D85" s="16" t="s">
        <v>8</v>
      </c>
      <c r="E85" s="3">
        <v>260</v>
      </c>
      <c r="F85" s="3" t="s">
        <v>563</v>
      </c>
      <c r="G85" s="16" t="s">
        <v>564</v>
      </c>
      <c r="H85" s="38"/>
      <c r="I85" s="116"/>
    </row>
    <row r="86" spans="1:9" ht="153" x14ac:dyDescent="0.2">
      <c r="A86" s="82">
        <v>7</v>
      </c>
      <c r="B86" s="16" t="s">
        <v>110</v>
      </c>
      <c r="C86" s="15" t="s">
        <v>527</v>
      </c>
      <c r="D86" s="16" t="s">
        <v>111</v>
      </c>
      <c r="E86" s="3">
        <f>260*2</f>
        <v>520</v>
      </c>
      <c r="F86" s="3" t="s">
        <v>563</v>
      </c>
      <c r="G86" s="16" t="s">
        <v>564</v>
      </c>
      <c r="H86" s="38"/>
      <c r="I86" s="116"/>
    </row>
    <row r="87" spans="1:9" ht="119" x14ac:dyDescent="0.2">
      <c r="A87" s="82">
        <v>8</v>
      </c>
      <c r="B87" s="16" t="s">
        <v>112</v>
      </c>
      <c r="C87" s="15" t="s">
        <v>528</v>
      </c>
      <c r="D87" s="16" t="s">
        <v>111</v>
      </c>
      <c r="E87" s="3">
        <v>260</v>
      </c>
      <c r="F87" s="3" t="s">
        <v>563</v>
      </c>
      <c r="G87" s="16" t="s">
        <v>564</v>
      </c>
      <c r="H87" s="38"/>
      <c r="I87" s="116"/>
    </row>
    <row r="88" spans="1:9" ht="68" x14ac:dyDescent="0.2">
      <c r="A88" s="82">
        <v>9</v>
      </c>
      <c r="B88" s="16" t="s">
        <v>113</v>
      </c>
      <c r="C88" s="15" t="s">
        <v>525</v>
      </c>
      <c r="D88" s="16" t="s">
        <v>8</v>
      </c>
      <c r="E88" s="3">
        <f>260*3</f>
        <v>780</v>
      </c>
      <c r="F88" s="3" t="s">
        <v>563</v>
      </c>
      <c r="G88" s="16" t="s">
        <v>564</v>
      </c>
      <c r="H88" s="38"/>
      <c r="I88" s="116"/>
    </row>
    <row r="89" spans="1:9" ht="68" x14ac:dyDescent="0.2">
      <c r="A89" s="82">
        <v>10</v>
      </c>
      <c r="B89" s="16" t="s">
        <v>114</v>
      </c>
      <c r="C89" s="15" t="s">
        <v>529</v>
      </c>
      <c r="D89" s="16" t="s">
        <v>8</v>
      </c>
      <c r="E89" s="3">
        <f>260*2*3</f>
        <v>1560</v>
      </c>
      <c r="F89" s="3" t="s">
        <v>563</v>
      </c>
      <c r="G89" s="16" t="s">
        <v>564</v>
      </c>
      <c r="H89" s="38"/>
      <c r="I89" s="116"/>
    </row>
    <row r="90" spans="1:9" ht="102" x14ac:dyDescent="0.2">
      <c r="A90" s="82">
        <v>11</v>
      </c>
      <c r="B90" s="16" t="s">
        <v>115</v>
      </c>
      <c r="C90" s="15" t="s">
        <v>116</v>
      </c>
      <c r="D90" s="16" t="s">
        <v>8</v>
      </c>
      <c r="E90" s="3">
        <f>260*3</f>
        <v>780</v>
      </c>
      <c r="F90" s="3" t="s">
        <v>563</v>
      </c>
      <c r="G90" s="16" t="s">
        <v>564</v>
      </c>
      <c r="H90" s="38"/>
      <c r="I90" s="116"/>
    </row>
    <row r="91" spans="1:9" ht="102" x14ac:dyDescent="0.2">
      <c r="A91" s="82">
        <v>12</v>
      </c>
      <c r="B91" s="16" t="s">
        <v>117</v>
      </c>
      <c r="C91" s="15" t="s">
        <v>118</v>
      </c>
      <c r="D91" s="16" t="s">
        <v>8</v>
      </c>
      <c r="E91" s="3">
        <f>260*2</f>
        <v>520</v>
      </c>
      <c r="F91" s="3" t="s">
        <v>563</v>
      </c>
      <c r="G91" s="16" t="s">
        <v>564</v>
      </c>
      <c r="H91" s="38"/>
      <c r="I91" s="116"/>
    </row>
    <row r="92" spans="1:9" ht="34" x14ac:dyDescent="0.2">
      <c r="A92" s="82">
        <v>13</v>
      </c>
      <c r="B92" s="16" t="s">
        <v>119</v>
      </c>
      <c r="C92" s="15" t="s">
        <v>120</v>
      </c>
      <c r="D92" s="16" t="s">
        <v>8</v>
      </c>
      <c r="E92" s="3">
        <f>280*2*4</f>
        <v>2240</v>
      </c>
      <c r="F92" s="3" t="s">
        <v>563</v>
      </c>
      <c r="G92" s="16" t="s">
        <v>564</v>
      </c>
      <c r="H92" s="38"/>
      <c r="I92" s="116"/>
    </row>
    <row r="93" spans="1:9" ht="119" x14ac:dyDescent="0.2">
      <c r="A93" s="82">
        <v>14</v>
      </c>
      <c r="B93" s="16" t="s">
        <v>526</v>
      </c>
      <c r="C93" s="13" t="s">
        <v>531</v>
      </c>
      <c r="D93" s="14" t="s">
        <v>16</v>
      </c>
      <c r="E93" s="3">
        <v>6</v>
      </c>
      <c r="F93" s="3" t="s">
        <v>563</v>
      </c>
      <c r="G93" s="16" t="s">
        <v>564</v>
      </c>
      <c r="H93" s="38"/>
      <c r="I93" s="116"/>
    </row>
    <row r="94" spans="1:9" ht="102" x14ac:dyDescent="0.2">
      <c r="A94" s="82">
        <v>15</v>
      </c>
      <c r="B94" s="16" t="s">
        <v>121</v>
      </c>
      <c r="C94" s="15" t="s">
        <v>122</v>
      </c>
      <c r="D94" s="16" t="s">
        <v>16</v>
      </c>
      <c r="E94" s="3">
        <v>24</v>
      </c>
      <c r="F94" s="3" t="s">
        <v>563</v>
      </c>
      <c r="G94" s="16" t="s">
        <v>564</v>
      </c>
      <c r="H94" s="38"/>
      <c r="I94" s="116"/>
    </row>
    <row r="95" spans="1:9" ht="68" x14ac:dyDescent="0.2">
      <c r="A95" s="82">
        <v>16</v>
      </c>
      <c r="B95" s="16" t="s">
        <v>123</v>
      </c>
      <c r="C95" s="15" t="s">
        <v>124</v>
      </c>
      <c r="D95" s="16" t="s">
        <v>521</v>
      </c>
      <c r="E95" s="3">
        <v>2</v>
      </c>
      <c r="F95" s="3" t="s">
        <v>563</v>
      </c>
      <c r="G95" s="16" t="s">
        <v>564</v>
      </c>
      <c r="H95" s="38"/>
      <c r="I95" s="116"/>
    </row>
    <row r="96" spans="1:9" ht="51" x14ac:dyDescent="0.2">
      <c r="A96" s="82">
        <v>17</v>
      </c>
      <c r="B96" s="16" t="s">
        <v>125</v>
      </c>
      <c r="C96" s="15" t="s">
        <v>126</v>
      </c>
      <c r="D96" s="16" t="s">
        <v>8</v>
      </c>
      <c r="E96" s="3">
        <v>2</v>
      </c>
      <c r="F96" s="3" t="s">
        <v>563</v>
      </c>
      <c r="G96" s="16" t="s">
        <v>564</v>
      </c>
      <c r="H96" s="38"/>
      <c r="I96" s="116"/>
    </row>
    <row r="97" spans="1:9" ht="85" x14ac:dyDescent="0.2">
      <c r="A97" s="82">
        <v>18</v>
      </c>
      <c r="B97" s="16" t="s">
        <v>127</v>
      </c>
      <c r="C97" s="15" t="s">
        <v>128</v>
      </c>
      <c r="D97" s="4" t="s">
        <v>509</v>
      </c>
      <c r="E97" s="3">
        <v>2</v>
      </c>
      <c r="F97" s="3" t="s">
        <v>563</v>
      </c>
      <c r="G97" s="16" t="s">
        <v>564</v>
      </c>
      <c r="H97" s="38"/>
      <c r="I97" s="116"/>
    </row>
    <row r="98" spans="1:9" ht="136" x14ac:dyDescent="0.2">
      <c r="A98" s="82">
        <v>19</v>
      </c>
      <c r="B98" s="16" t="s">
        <v>129</v>
      </c>
      <c r="C98" s="142" t="s">
        <v>130</v>
      </c>
      <c r="D98" s="143" t="s">
        <v>530</v>
      </c>
      <c r="E98" s="3">
        <v>1</v>
      </c>
      <c r="F98" s="3" t="s">
        <v>563</v>
      </c>
      <c r="G98" s="16" t="s">
        <v>564</v>
      </c>
      <c r="H98" s="38"/>
      <c r="I98" s="116"/>
    </row>
    <row r="99" spans="1:9" ht="85" x14ac:dyDescent="0.2">
      <c r="A99" s="82">
        <v>20</v>
      </c>
      <c r="B99" s="16" t="s">
        <v>131</v>
      </c>
      <c r="C99" s="15" t="s">
        <v>132</v>
      </c>
      <c r="D99" s="16" t="s">
        <v>8</v>
      </c>
      <c r="E99" s="3">
        <v>260</v>
      </c>
      <c r="F99" s="3" t="s">
        <v>563</v>
      </c>
      <c r="G99" s="16" t="s">
        <v>564</v>
      </c>
      <c r="H99" s="38"/>
      <c r="I99" s="116"/>
    </row>
    <row r="100" spans="1:9" ht="68" x14ac:dyDescent="0.2">
      <c r="A100" s="82">
        <v>21</v>
      </c>
      <c r="B100" s="16" t="s">
        <v>133</v>
      </c>
      <c r="C100" s="13" t="s">
        <v>67</v>
      </c>
      <c r="D100" s="14" t="s">
        <v>16</v>
      </c>
      <c r="E100" s="3">
        <v>20</v>
      </c>
      <c r="F100" s="3" t="s">
        <v>563</v>
      </c>
      <c r="G100" s="16" t="s">
        <v>564</v>
      </c>
      <c r="H100" s="38"/>
      <c r="I100" s="116"/>
    </row>
    <row r="101" spans="1:9" ht="85" x14ac:dyDescent="0.2">
      <c r="A101" s="82">
        <v>22</v>
      </c>
      <c r="B101" s="3" t="s">
        <v>134</v>
      </c>
      <c r="C101" s="15" t="s">
        <v>135</v>
      </c>
      <c r="D101" s="16" t="s">
        <v>35</v>
      </c>
      <c r="E101" s="3">
        <v>1</v>
      </c>
      <c r="F101" s="3" t="s">
        <v>563</v>
      </c>
      <c r="G101" s="16" t="s">
        <v>564</v>
      </c>
      <c r="H101" s="38"/>
      <c r="I101" s="116"/>
    </row>
    <row r="102" spans="1:9" x14ac:dyDescent="0.2">
      <c r="A102" s="83"/>
      <c r="B102" s="57"/>
      <c r="C102" s="64"/>
      <c r="D102" s="71"/>
      <c r="E102" s="57"/>
      <c r="F102" s="57"/>
      <c r="G102" s="71"/>
      <c r="H102" s="72"/>
      <c r="I102" s="120"/>
    </row>
    <row r="103" spans="1:9" ht="17" thickBot="1" x14ac:dyDescent="0.25">
      <c r="A103" s="101"/>
      <c r="B103" s="102"/>
      <c r="C103" s="102"/>
      <c r="D103" s="102"/>
      <c r="E103" s="103"/>
      <c r="F103" s="103"/>
      <c r="G103" s="102"/>
      <c r="H103" s="104"/>
      <c r="I103" s="121"/>
    </row>
    <row r="104" spans="1:9" ht="16" customHeight="1" x14ac:dyDescent="0.2">
      <c r="A104" s="206" t="s">
        <v>136</v>
      </c>
      <c r="B104" s="207"/>
      <c r="C104" s="207"/>
      <c r="D104" s="207"/>
      <c r="E104" s="207"/>
      <c r="F104" s="207"/>
      <c r="G104" s="207"/>
      <c r="H104" s="207"/>
      <c r="I104" s="208"/>
    </row>
    <row r="105" spans="1:9" ht="51" x14ac:dyDescent="0.2">
      <c r="A105" s="75" t="s">
        <v>137</v>
      </c>
      <c r="B105" s="47" t="s">
        <v>2</v>
      </c>
      <c r="C105" s="47" t="s">
        <v>3</v>
      </c>
      <c r="D105" s="47" t="s">
        <v>4</v>
      </c>
      <c r="E105" s="48" t="s">
        <v>5</v>
      </c>
      <c r="F105" s="48"/>
      <c r="G105" s="48"/>
      <c r="H105" s="49"/>
      <c r="I105" s="115"/>
    </row>
    <row r="106" spans="1:9" x14ac:dyDescent="0.2">
      <c r="A106" s="209" t="s">
        <v>138</v>
      </c>
      <c r="B106" s="210"/>
      <c r="C106" s="210"/>
      <c r="D106" s="210"/>
      <c r="E106" s="210"/>
      <c r="F106" s="210"/>
      <c r="G106" s="210"/>
      <c r="H106" s="210"/>
      <c r="I106" s="211"/>
    </row>
    <row r="107" spans="1:9" ht="85" x14ac:dyDescent="0.2">
      <c r="A107" s="85">
        <v>1</v>
      </c>
      <c r="B107" s="68" t="s">
        <v>139</v>
      </c>
      <c r="C107" s="69" t="s">
        <v>140</v>
      </c>
      <c r="D107" s="68" t="s">
        <v>8</v>
      </c>
      <c r="E107" s="67">
        <f>225*2</f>
        <v>450</v>
      </c>
      <c r="F107" s="3" t="s">
        <v>563</v>
      </c>
      <c r="G107" s="16" t="s">
        <v>564</v>
      </c>
      <c r="H107" s="70"/>
      <c r="I107" s="122"/>
    </row>
    <row r="108" spans="1:9" ht="102" x14ac:dyDescent="0.2">
      <c r="A108" s="86">
        <v>2</v>
      </c>
      <c r="B108" s="6" t="s">
        <v>20</v>
      </c>
      <c r="C108" s="5" t="s">
        <v>141</v>
      </c>
      <c r="D108" s="6" t="s">
        <v>8</v>
      </c>
      <c r="E108" s="25">
        <v>600</v>
      </c>
      <c r="F108" s="3" t="s">
        <v>563</v>
      </c>
      <c r="G108" s="16" t="s">
        <v>564</v>
      </c>
      <c r="H108" s="40"/>
      <c r="I108" s="116"/>
    </row>
    <row r="109" spans="1:9" ht="85" x14ac:dyDescent="0.2">
      <c r="A109" s="86">
        <v>3</v>
      </c>
      <c r="B109" s="6" t="s">
        <v>142</v>
      </c>
      <c r="C109" s="5" t="s">
        <v>143</v>
      </c>
      <c r="D109" s="6" t="s">
        <v>8</v>
      </c>
      <c r="E109" s="25">
        <v>2</v>
      </c>
      <c r="F109" s="3" t="s">
        <v>563</v>
      </c>
      <c r="G109" s="16" t="s">
        <v>564</v>
      </c>
      <c r="H109" s="40"/>
      <c r="I109" s="116"/>
    </row>
    <row r="110" spans="1:9" ht="85" x14ac:dyDescent="0.2">
      <c r="A110" s="86">
        <v>4</v>
      </c>
      <c r="B110" s="6" t="s">
        <v>144</v>
      </c>
      <c r="C110" s="5" t="s">
        <v>145</v>
      </c>
      <c r="D110" s="6" t="s">
        <v>8</v>
      </c>
      <c r="E110" s="25">
        <v>100</v>
      </c>
      <c r="F110" s="3" t="s">
        <v>563</v>
      </c>
      <c r="G110" s="16" t="s">
        <v>564</v>
      </c>
      <c r="H110" s="40"/>
      <c r="I110" s="116"/>
    </row>
    <row r="111" spans="1:9" ht="68" x14ac:dyDescent="0.2">
      <c r="A111" s="86">
        <v>6</v>
      </c>
      <c r="B111" s="6" t="s">
        <v>146</v>
      </c>
      <c r="C111" s="5" t="s">
        <v>147</v>
      </c>
      <c r="D111" s="6" t="s">
        <v>8</v>
      </c>
      <c r="E111" s="25">
        <v>250</v>
      </c>
      <c r="F111" s="3" t="s">
        <v>563</v>
      </c>
      <c r="G111" s="16" t="s">
        <v>564</v>
      </c>
      <c r="H111" s="40"/>
      <c r="I111" s="116"/>
    </row>
    <row r="112" spans="1:9" ht="119" x14ac:dyDescent="0.2">
      <c r="A112" s="86">
        <v>7</v>
      </c>
      <c r="B112" s="6" t="s">
        <v>148</v>
      </c>
      <c r="C112" s="5" t="s">
        <v>149</v>
      </c>
      <c r="D112" s="6" t="s">
        <v>16</v>
      </c>
      <c r="E112" s="25">
        <v>3</v>
      </c>
      <c r="F112" s="3" t="s">
        <v>563</v>
      </c>
      <c r="G112" s="16" t="s">
        <v>564</v>
      </c>
      <c r="H112" s="40"/>
      <c r="I112" s="116"/>
    </row>
    <row r="113" spans="1:9" ht="119" x14ac:dyDescent="0.2">
      <c r="A113" s="86">
        <v>8</v>
      </c>
      <c r="B113" s="6" t="s">
        <v>150</v>
      </c>
      <c r="C113" s="5" t="s">
        <v>151</v>
      </c>
      <c r="D113" s="6" t="s">
        <v>16</v>
      </c>
      <c r="E113" s="25">
        <v>40</v>
      </c>
      <c r="F113" s="3" t="s">
        <v>563</v>
      </c>
      <c r="G113" s="16" t="s">
        <v>564</v>
      </c>
      <c r="H113" s="40"/>
      <c r="I113" s="116"/>
    </row>
    <row r="114" spans="1:9" ht="102" x14ac:dyDescent="0.2">
      <c r="A114" s="86">
        <v>9</v>
      </c>
      <c r="B114" s="6" t="s">
        <v>152</v>
      </c>
      <c r="C114" s="5" t="s">
        <v>153</v>
      </c>
      <c r="D114" s="6" t="s">
        <v>16</v>
      </c>
      <c r="E114" s="25">
        <v>2</v>
      </c>
      <c r="F114" s="3" t="s">
        <v>563</v>
      </c>
      <c r="G114" s="16" t="s">
        <v>564</v>
      </c>
      <c r="H114" s="40"/>
      <c r="I114" s="116"/>
    </row>
    <row r="115" spans="1:9" ht="85" x14ac:dyDescent="0.2">
      <c r="A115" s="86">
        <v>10</v>
      </c>
      <c r="B115" s="6" t="s">
        <v>154</v>
      </c>
      <c r="C115" s="5" t="s">
        <v>155</v>
      </c>
      <c r="D115" s="6" t="s">
        <v>16</v>
      </c>
      <c r="E115" s="25">
        <v>80</v>
      </c>
      <c r="F115" s="3" t="s">
        <v>563</v>
      </c>
      <c r="G115" s="16" t="s">
        <v>564</v>
      </c>
      <c r="H115" s="40"/>
      <c r="I115" s="116"/>
    </row>
    <row r="116" spans="1:9" ht="85" x14ac:dyDescent="0.2">
      <c r="A116" s="86">
        <v>11</v>
      </c>
      <c r="B116" s="6" t="s">
        <v>156</v>
      </c>
      <c r="C116" s="5" t="s">
        <v>157</v>
      </c>
      <c r="D116" s="6" t="s">
        <v>16</v>
      </c>
      <c r="E116" s="26">
        <v>8</v>
      </c>
      <c r="F116" s="3" t="s">
        <v>563</v>
      </c>
      <c r="G116" s="16" t="s">
        <v>564</v>
      </c>
      <c r="H116" s="41"/>
      <c r="I116" s="116"/>
    </row>
    <row r="117" spans="1:9" ht="85" x14ac:dyDescent="0.2">
      <c r="A117" s="86">
        <v>12</v>
      </c>
      <c r="B117" s="6" t="s">
        <v>158</v>
      </c>
      <c r="C117" s="5" t="s">
        <v>159</v>
      </c>
      <c r="D117" s="6" t="s">
        <v>8</v>
      </c>
      <c r="E117" s="25">
        <v>60</v>
      </c>
      <c r="F117" s="3" t="s">
        <v>563</v>
      </c>
      <c r="G117" s="16" t="s">
        <v>564</v>
      </c>
      <c r="H117" s="40"/>
      <c r="I117" s="116"/>
    </row>
    <row r="118" spans="1:9" ht="85" x14ac:dyDescent="0.2">
      <c r="A118" s="86">
        <v>13</v>
      </c>
      <c r="B118" s="6" t="s">
        <v>160</v>
      </c>
      <c r="C118" s="5" t="s">
        <v>161</v>
      </c>
      <c r="D118" s="6" t="s">
        <v>8</v>
      </c>
      <c r="E118" s="25">
        <v>11</v>
      </c>
      <c r="F118" s="3" t="s">
        <v>563</v>
      </c>
      <c r="G118" s="16" t="s">
        <v>564</v>
      </c>
      <c r="H118" s="40"/>
      <c r="I118" s="116"/>
    </row>
    <row r="119" spans="1:9" ht="85" x14ac:dyDescent="0.2">
      <c r="A119" s="86">
        <v>14</v>
      </c>
      <c r="B119" s="6" t="s">
        <v>162</v>
      </c>
      <c r="C119" s="5" t="s">
        <v>532</v>
      </c>
      <c r="D119" s="6" t="s">
        <v>8</v>
      </c>
      <c r="E119" s="25">
        <v>11</v>
      </c>
      <c r="F119" s="3" t="s">
        <v>563</v>
      </c>
      <c r="G119" s="16" t="s">
        <v>564</v>
      </c>
      <c r="H119" s="40"/>
      <c r="I119" s="116"/>
    </row>
    <row r="120" spans="1:9" ht="85" x14ac:dyDescent="0.2">
      <c r="A120" s="86">
        <v>15</v>
      </c>
      <c r="B120" s="6" t="s">
        <v>163</v>
      </c>
      <c r="C120" s="5" t="s">
        <v>164</v>
      </c>
      <c r="D120" s="6" t="s">
        <v>8</v>
      </c>
      <c r="E120" s="25">
        <v>2</v>
      </c>
      <c r="F120" s="3" t="s">
        <v>563</v>
      </c>
      <c r="G120" s="16" t="s">
        <v>564</v>
      </c>
      <c r="H120" s="40"/>
      <c r="I120" s="116"/>
    </row>
    <row r="121" spans="1:9" ht="85" x14ac:dyDescent="0.2">
      <c r="A121" s="86">
        <v>16</v>
      </c>
      <c r="B121" s="6" t="s">
        <v>165</v>
      </c>
      <c r="C121" s="5" t="s">
        <v>166</v>
      </c>
      <c r="D121" s="6" t="s">
        <v>8</v>
      </c>
      <c r="E121" s="25">
        <v>4</v>
      </c>
      <c r="F121" s="3" t="s">
        <v>563</v>
      </c>
      <c r="G121" s="16" t="s">
        <v>564</v>
      </c>
      <c r="H121" s="40"/>
      <c r="I121" s="116"/>
    </row>
    <row r="122" spans="1:9" ht="85" x14ac:dyDescent="0.2">
      <c r="A122" s="86">
        <v>17</v>
      </c>
      <c r="B122" s="6" t="s">
        <v>167</v>
      </c>
      <c r="C122" s="5" t="s">
        <v>533</v>
      </c>
      <c r="D122" s="6" t="s">
        <v>8</v>
      </c>
      <c r="E122" s="25">
        <v>2</v>
      </c>
      <c r="F122" s="3" t="s">
        <v>563</v>
      </c>
      <c r="G122" s="16" t="s">
        <v>564</v>
      </c>
      <c r="H122" s="40"/>
      <c r="I122" s="116"/>
    </row>
    <row r="123" spans="1:9" ht="136" x14ac:dyDescent="0.2">
      <c r="A123" s="86">
        <v>18</v>
      </c>
      <c r="B123" s="6" t="s">
        <v>168</v>
      </c>
      <c r="C123" s="15" t="s">
        <v>169</v>
      </c>
      <c r="D123" s="16" t="s">
        <v>534</v>
      </c>
      <c r="E123" s="25">
        <v>2</v>
      </c>
      <c r="F123" s="3" t="s">
        <v>563</v>
      </c>
      <c r="G123" s="16" t="s">
        <v>564</v>
      </c>
      <c r="H123" s="40"/>
      <c r="I123" s="116"/>
    </row>
    <row r="124" spans="1:9" ht="119" x14ac:dyDescent="0.2">
      <c r="A124" s="86">
        <v>19</v>
      </c>
      <c r="B124" s="6" t="s">
        <v>170</v>
      </c>
      <c r="C124" s="5" t="s">
        <v>171</v>
      </c>
      <c r="D124" s="16" t="s">
        <v>16</v>
      </c>
      <c r="E124" s="25">
        <v>1</v>
      </c>
      <c r="F124" s="3" t="s">
        <v>563</v>
      </c>
      <c r="G124" s="16" t="s">
        <v>564</v>
      </c>
      <c r="H124" s="40"/>
      <c r="I124" s="116"/>
    </row>
    <row r="125" spans="1:9" ht="136" x14ac:dyDescent="0.2">
      <c r="A125" s="86">
        <v>20</v>
      </c>
      <c r="B125" s="6" t="s">
        <v>172</v>
      </c>
      <c r="C125" s="5" t="s">
        <v>173</v>
      </c>
      <c r="D125" s="16" t="s">
        <v>16</v>
      </c>
      <c r="E125" s="25">
        <v>1</v>
      </c>
      <c r="F125" s="3" t="s">
        <v>563</v>
      </c>
      <c r="G125" s="16" t="s">
        <v>564</v>
      </c>
      <c r="H125" s="40"/>
      <c r="I125" s="116"/>
    </row>
    <row r="126" spans="1:9" ht="85" x14ac:dyDescent="0.2">
      <c r="A126" s="86">
        <v>21</v>
      </c>
      <c r="B126" s="6" t="s">
        <v>174</v>
      </c>
      <c r="C126" s="5" t="s">
        <v>175</v>
      </c>
      <c r="D126" s="6" t="s">
        <v>16</v>
      </c>
      <c r="E126" s="25">
        <v>1</v>
      </c>
      <c r="F126" s="3" t="s">
        <v>563</v>
      </c>
      <c r="G126" s="16" t="s">
        <v>564</v>
      </c>
      <c r="H126" s="40"/>
      <c r="I126" s="116"/>
    </row>
    <row r="127" spans="1:9" ht="85" x14ac:dyDescent="0.2">
      <c r="A127" s="86">
        <v>22</v>
      </c>
      <c r="B127" s="6" t="s">
        <v>176</v>
      </c>
      <c r="C127" s="5" t="s">
        <v>177</v>
      </c>
      <c r="D127" s="6" t="s">
        <v>16</v>
      </c>
      <c r="E127" s="6">
        <v>1</v>
      </c>
      <c r="F127" s="3" t="s">
        <v>563</v>
      </c>
      <c r="G127" s="16" t="s">
        <v>564</v>
      </c>
      <c r="H127" s="42"/>
      <c r="I127" s="116"/>
    </row>
    <row r="128" spans="1:9" ht="136" x14ac:dyDescent="0.2">
      <c r="A128" s="86">
        <v>23</v>
      </c>
      <c r="B128" s="6" t="s">
        <v>178</v>
      </c>
      <c r="C128" s="5" t="s">
        <v>179</v>
      </c>
      <c r="D128" s="6" t="s">
        <v>16</v>
      </c>
      <c r="E128" s="25">
        <v>1</v>
      </c>
      <c r="F128" s="3" t="s">
        <v>563</v>
      </c>
      <c r="G128" s="16" t="s">
        <v>564</v>
      </c>
      <c r="H128" s="40"/>
      <c r="I128" s="116"/>
    </row>
    <row r="129" spans="1:9" ht="119" x14ac:dyDescent="0.2">
      <c r="A129" s="86">
        <v>24</v>
      </c>
      <c r="B129" s="6" t="s">
        <v>180</v>
      </c>
      <c r="C129" s="5" t="s">
        <v>181</v>
      </c>
      <c r="D129" s="6" t="s">
        <v>182</v>
      </c>
      <c r="E129" s="25">
        <v>1</v>
      </c>
      <c r="F129" s="3" t="s">
        <v>563</v>
      </c>
      <c r="G129" s="16" t="s">
        <v>564</v>
      </c>
      <c r="H129" s="40"/>
      <c r="I129" s="116"/>
    </row>
    <row r="130" spans="1:9" ht="68" x14ac:dyDescent="0.2">
      <c r="A130" s="86">
        <v>25</v>
      </c>
      <c r="B130" s="6" t="s">
        <v>183</v>
      </c>
      <c r="C130" s="5" t="s">
        <v>184</v>
      </c>
      <c r="D130" s="6" t="s">
        <v>185</v>
      </c>
      <c r="E130" s="25">
        <v>1</v>
      </c>
      <c r="F130" s="3" t="s">
        <v>563</v>
      </c>
      <c r="G130" s="16" t="s">
        <v>564</v>
      </c>
      <c r="H130" s="40"/>
      <c r="I130" s="116"/>
    </row>
    <row r="131" spans="1:9" ht="85" x14ac:dyDescent="0.2">
      <c r="A131" s="86">
        <v>26</v>
      </c>
      <c r="B131" s="6" t="s">
        <v>186</v>
      </c>
      <c r="C131" s="5" t="s">
        <v>535</v>
      </c>
      <c r="D131" s="6" t="s">
        <v>187</v>
      </c>
      <c r="E131" s="6">
        <v>1</v>
      </c>
      <c r="F131" s="3" t="s">
        <v>563</v>
      </c>
      <c r="G131" s="16" t="s">
        <v>564</v>
      </c>
      <c r="H131" s="42"/>
      <c r="I131" s="116"/>
    </row>
    <row r="132" spans="1:9" ht="68" x14ac:dyDescent="0.2">
      <c r="A132" s="86">
        <v>27</v>
      </c>
      <c r="B132" s="6" t="s">
        <v>188</v>
      </c>
      <c r="C132" s="5" t="s">
        <v>189</v>
      </c>
      <c r="D132" s="6" t="s">
        <v>187</v>
      </c>
      <c r="E132" s="6">
        <v>1</v>
      </c>
      <c r="F132" s="3" t="s">
        <v>563</v>
      </c>
      <c r="G132" s="16" t="s">
        <v>564</v>
      </c>
      <c r="H132" s="42"/>
      <c r="I132" s="116"/>
    </row>
    <row r="133" spans="1:9" ht="68" x14ac:dyDescent="0.2">
      <c r="A133" s="86">
        <v>28</v>
      </c>
      <c r="B133" s="6" t="s">
        <v>190</v>
      </c>
      <c r="C133" s="5" t="s">
        <v>191</v>
      </c>
      <c r="D133" s="6" t="s">
        <v>187</v>
      </c>
      <c r="E133" s="6">
        <v>1</v>
      </c>
      <c r="F133" s="3" t="s">
        <v>563</v>
      </c>
      <c r="G133" s="16" t="s">
        <v>564</v>
      </c>
      <c r="H133" s="42"/>
      <c r="I133" s="116"/>
    </row>
    <row r="134" spans="1:9" ht="119" x14ac:dyDescent="0.2">
      <c r="A134" s="86">
        <v>29</v>
      </c>
      <c r="B134" s="6" t="s">
        <v>192</v>
      </c>
      <c r="C134" s="5" t="s">
        <v>536</v>
      </c>
      <c r="D134" s="6" t="s">
        <v>187</v>
      </c>
      <c r="E134" s="6">
        <v>1</v>
      </c>
      <c r="F134" s="3" t="s">
        <v>563</v>
      </c>
      <c r="G134" s="16" t="s">
        <v>564</v>
      </c>
      <c r="H134" s="42"/>
      <c r="I134" s="116"/>
    </row>
    <row r="135" spans="1:9" ht="119" x14ac:dyDescent="0.2">
      <c r="A135" s="86">
        <v>30</v>
      </c>
      <c r="B135" s="6" t="s">
        <v>193</v>
      </c>
      <c r="C135" s="5" t="s">
        <v>537</v>
      </c>
      <c r="D135" s="6" t="s">
        <v>187</v>
      </c>
      <c r="E135" s="6">
        <v>1</v>
      </c>
      <c r="F135" s="3" t="s">
        <v>563</v>
      </c>
      <c r="G135" s="16" t="s">
        <v>564</v>
      </c>
      <c r="H135" s="42"/>
      <c r="I135" s="116"/>
    </row>
    <row r="136" spans="1:9" ht="119" x14ac:dyDescent="0.2">
      <c r="A136" s="86">
        <v>32</v>
      </c>
      <c r="B136" s="6" t="s">
        <v>194</v>
      </c>
      <c r="C136" s="28" t="s">
        <v>538</v>
      </c>
      <c r="D136" s="3" t="s">
        <v>185</v>
      </c>
      <c r="E136" s="6">
        <v>1</v>
      </c>
      <c r="F136" s="3" t="s">
        <v>563</v>
      </c>
      <c r="G136" s="16" t="s">
        <v>564</v>
      </c>
      <c r="H136" s="42"/>
      <c r="I136" s="116"/>
    </row>
    <row r="137" spans="1:9" ht="119" x14ac:dyDescent="0.2">
      <c r="A137" s="86">
        <v>33</v>
      </c>
      <c r="B137" s="6" t="s">
        <v>195</v>
      </c>
      <c r="C137" s="28" t="s">
        <v>539</v>
      </c>
      <c r="D137" s="3" t="s">
        <v>185</v>
      </c>
      <c r="E137" s="6">
        <v>1</v>
      </c>
      <c r="F137" s="3" t="s">
        <v>563</v>
      </c>
      <c r="G137" s="16" t="s">
        <v>564</v>
      </c>
      <c r="H137" s="42"/>
      <c r="I137" s="116"/>
    </row>
    <row r="138" spans="1:9" ht="119" x14ac:dyDescent="0.2">
      <c r="A138" s="86">
        <v>34</v>
      </c>
      <c r="B138" s="6" t="s">
        <v>196</v>
      </c>
      <c r="C138" s="28" t="s">
        <v>197</v>
      </c>
      <c r="D138" s="3" t="s">
        <v>185</v>
      </c>
      <c r="E138" s="6">
        <v>1</v>
      </c>
      <c r="F138" s="3" t="s">
        <v>563</v>
      </c>
      <c r="G138" s="16" t="s">
        <v>564</v>
      </c>
      <c r="H138" s="42"/>
      <c r="I138" s="116"/>
    </row>
    <row r="139" spans="1:9" ht="102" x14ac:dyDescent="0.2">
      <c r="A139" s="86">
        <v>35</v>
      </c>
      <c r="B139" s="6" t="s">
        <v>198</v>
      </c>
      <c r="C139" s="5" t="s">
        <v>199</v>
      </c>
      <c r="D139" s="6" t="s">
        <v>185</v>
      </c>
      <c r="E139" s="6">
        <v>1</v>
      </c>
      <c r="F139" s="3" t="s">
        <v>563</v>
      </c>
      <c r="G139" s="16" t="s">
        <v>564</v>
      </c>
      <c r="H139" s="42"/>
      <c r="I139" s="116"/>
    </row>
    <row r="140" spans="1:9" ht="119" x14ac:dyDescent="0.2">
      <c r="A140" s="86">
        <v>36</v>
      </c>
      <c r="B140" s="6" t="s">
        <v>200</v>
      </c>
      <c r="C140" s="28" t="s">
        <v>201</v>
      </c>
      <c r="D140" s="6" t="s">
        <v>185</v>
      </c>
      <c r="E140" s="6">
        <v>1</v>
      </c>
      <c r="F140" s="3" t="s">
        <v>563</v>
      </c>
      <c r="G140" s="16" t="s">
        <v>564</v>
      </c>
      <c r="H140" s="42"/>
      <c r="I140" s="116"/>
    </row>
    <row r="141" spans="1:9" ht="119" x14ac:dyDescent="0.2">
      <c r="A141" s="86">
        <v>37</v>
      </c>
      <c r="B141" s="6" t="s">
        <v>202</v>
      </c>
      <c r="C141" s="28" t="s">
        <v>203</v>
      </c>
      <c r="D141" s="6" t="s">
        <v>185</v>
      </c>
      <c r="E141" s="6">
        <v>1</v>
      </c>
      <c r="F141" s="3" t="s">
        <v>563</v>
      </c>
      <c r="G141" s="16" t="s">
        <v>564</v>
      </c>
      <c r="H141" s="42"/>
      <c r="I141" s="116"/>
    </row>
    <row r="142" spans="1:9" ht="136" x14ac:dyDescent="0.2">
      <c r="A142" s="86">
        <v>38</v>
      </c>
      <c r="B142" s="6" t="s">
        <v>204</v>
      </c>
      <c r="C142" s="15" t="s">
        <v>205</v>
      </c>
      <c r="D142" s="16" t="s">
        <v>185</v>
      </c>
      <c r="E142" s="6">
        <v>1</v>
      </c>
      <c r="F142" s="3" t="s">
        <v>563</v>
      </c>
      <c r="G142" s="16" t="s">
        <v>564</v>
      </c>
      <c r="H142" s="42"/>
      <c r="I142" s="116"/>
    </row>
    <row r="143" spans="1:9" ht="119" x14ac:dyDescent="0.2">
      <c r="A143" s="86">
        <v>39</v>
      </c>
      <c r="B143" s="6" t="s">
        <v>206</v>
      </c>
      <c r="C143" s="5" t="s">
        <v>540</v>
      </c>
      <c r="D143" s="6" t="s">
        <v>16</v>
      </c>
      <c r="E143" s="25">
        <v>4</v>
      </c>
      <c r="F143" s="3" t="s">
        <v>563</v>
      </c>
      <c r="G143" s="16" t="s">
        <v>564</v>
      </c>
      <c r="H143" s="40"/>
      <c r="I143" s="116"/>
    </row>
    <row r="144" spans="1:9" ht="136" x14ac:dyDescent="0.2">
      <c r="A144" s="86">
        <v>40</v>
      </c>
      <c r="B144" s="6" t="s">
        <v>207</v>
      </c>
      <c r="C144" s="5" t="s">
        <v>208</v>
      </c>
      <c r="D144" s="6" t="s">
        <v>35</v>
      </c>
      <c r="E144" s="25">
        <v>1</v>
      </c>
      <c r="F144" s="3" t="s">
        <v>563</v>
      </c>
      <c r="G144" s="16" t="s">
        <v>564</v>
      </c>
      <c r="H144" s="40"/>
      <c r="I144" s="116"/>
    </row>
    <row r="145" spans="1:9" ht="85" x14ac:dyDescent="0.2">
      <c r="A145" s="86">
        <v>41</v>
      </c>
      <c r="B145" s="6" t="s">
        <v>209</v>
      </c>
      <c r="C145" s="5" t="s">
        <v>210</v>
      </c>
      <c r="D145" s="6" t="s">
        <v>35</v>
      </c>
      <c r="E145" s="25">
        <v>1</v>
      </c>
      <c r="F145" s="3" t="s">
        <v>563</v>
      </c>
      <c r="G145" s="16" t="s">
        <v>564</v>
      </c>
      <c r="H145" s="40"/>
      <c r="I145" s="116"/>
    </row>
    <row r="146" spans="1:9" ht="85" x14ac:dyDescent="0.2">
      <c r="A146" s="86">
        <v>42</v>
      </c>
      <c r="B146" s="6" t="s">
        <v>211</v>
      </c>
      <c r="C146" s="5" t="s">
        <v>212</v>
      </c>
      <c r="D146" s="6" t="s">
        <v>35</v>
      </c>
      <c r="E146" s="25">
        <v>1</v>
      </c>
      <c r="F146" s="3" t="s">
        <v>563</v>
      </c>
      <c r="G146" s="16" t="s">
        <v>564</v>
      </c>
      <c r="H146" s="40"/>
      <c r="I146" s="116"/>
    </row>
    <row r="147" spans="1:9" ht="85" x14ac:dyDescent="0.2">
      <c r="A147" s="86">
        <v>43</v>
      </c>
      <c r="B147" s="6" t="s">
        <v>213</v>
      </c>
      <c r="C147" s="5" t="s">
        <v>214</v>
      </c>
      <c r="D147" s="6" t="s">
        <v>35</v>
      </c>
      <c r="E147" s="25">
        <v>1</v>
      </c>
      <c r="F147" s="3" t="s">
        <v>563</v>
      </c>
      <c r="G147" s="16" t="s">
        <v>564</v>
      </c>
      <c r="H147" s="40"/>
      <c r="I147" s="116"/>
    </row>
    <row r="148" spans="1:9" ht="136" x14ac:dyDescent="0.2">
      <c r="A148" s="86">
        <v>44</v>
      </c>
      <c r="B148" s="6" t="s">
        <v>215</v>
      </c>
      <c r="C148" s="5" t="s">
        <v>216</v>
      </c>
      <c r="D148" s="6" t="s">
        <v>32</v>
      </c>
      <c r="E148" s="25">
        <v>2</v>
      </c>
      <c r="F148" s="3" t="s">
        <v>563</v>
      </c>
      <c r="G148" s="16" t="s">
        <v>564</v>
      </c>
      <c r="H148" s="40"/>
      <c r="I148" s="116"/>
    </row>
    <row r="149" spans="1:9" ht="102" x14ac:dyDescent="0.2">
      <c r="A149" s="86">
        <v>45</v>
      </c>
      <c r="B149" s="6" t="s">
        <v>217</v>
      </c>
      <c r="C149" s="5" t="s">
        <v>218</v>
      </c>
      <c r="D149" s="6" t="s">
        <v>219</v>
      </c>
      <c r="E149" s="25">
        <v>1000</v>
      </c>
      <c r="F149" s="3" t="s">
        <v>563</v>
      </c>
      <c r="G149" s="16" t="s">
        <v>564</v>
      </c>
      <c r="H149" s="40"/>
      <c r="I149" s="116"/>
    </row>
    <row r="150" spans="1:9" ht="119" x14ac:dyDescent="0.2">
      <c r="A150" s="86">
        <v>46</v>
      </c>
      <c r="B150" s="6" t="s">
        <v>24</v>
      </c>
      <c r="C150" s="5" t="s">
        <v>220</v>
      </c>
      <c r="D150" s="6" t="s">
        <v>8</v>
      </c>
      <c r="E150" s="25">
        <v>500</v>
      </c>
      <c r="F150" s="3" t="s">
        <v>563</v>
      </c>
      <c r="G150" s="16" t="s">
        <v>564</v>
      </c>
      <c r="H150" s="40"/>
      <c r="I150" s="116"/>
    </row>
    <row r="151" spans="1:9" ht="187" x14ac:dyDescent="0.2">
      <c r="A151" s="86">
        <v>47</v>
      </c>
      <c r="B151" s="25" t="s">
        <v>221</v>
      </c>
      <c r="C151" s="5" t="s">
        <v>222</v>
      </c>
      <c r="D151" s="6" t="s">
        <v>8</v>
      </c>
      <c r="E151" s="25">
        <v>300</v>
      </c>
      <c r="F151" s="3" t="s">
        <v>563</v>
      </c>
      <c r="G151" s="16" t="s">
        <v>564</v>
      </c>
      <c r="H151" s="40"/>
      <c r="I151" s="116"/>
    </row>
    <row r="152" spans="1:9" ht="136" x14ac:dyDescent="0.2">
      <c r="A152" s="86">
        <v>48</v>
      </c>
      <c r="B152" s="25" t="s">
        <v>223</v>
      </c>
      <c r="C152" s="5" t="s">
        <v>224</v>
      </c>
      <c r="D152" s="6" t="s">
        <v>16</v>
      </c>
      <c r="E152" s="25">
        <v>4</v>
      </c>
      <c r="F152" s="3" t="s">
        <v>563</v>
      </c>
      <c r="G152" s="16" t="s">
        <v>564</v>
      </c>
      <c r="H152" s="40"/>
      <c r="I152" s="116"/>
    </row>
    <row r="153" spans="1:9" ht="102" x14ac:dyDescent="0.2">
      <c r="A153" s="86">
        <v>49</v>
      </c>
      <c r="B153" s="25" t="s">
        <v>225</v>
      </c>
      <c r="C153" s="5" t="s">
        <v>226</v>
      </c>
      <c r="D153" s="6" t="s">
        <v>8</v>
      </c>
      <c r="E153" s="25">
        <v>50</v>
      </c>
      <c r="F153" s="3" t="s">
        <v>563</v>
      </c>
      <c r="G153" s="16" t="s">
        <v>564</v>
      </c>
      <c r="H153" s="40"/>
      <c r="I153" s="116"/>
    </row>
    <row r="154" spans="1:9" ht="119" x14ac:dyDescent="0.2">
      <c r="A154" s="86">
        <v>50</v>
      </c>
      <c r="B154" s="6" t="s">
        <v>227</v>
      </c>
      <c r="C154" s="5" t="s">
        <v>228</v>
      </c>
      <c r="D154" s="6" t="s">
        <v>8</v>
      </c>
      <c r="E154" s="26">
        <v>1500</v>
      </c>
      <c r="F154" s="3" t="s">
        <v>563</v>
      </c>
      <c r="G154" s="16" t="s">
        <v>564</v>
      </c>
      <c r="H154" s="41"/>
      <c r="I154" s="116"/>
    </row>
    <row r="155" spans="1:9" ht="51" x14ac:dyDescent="0.2">
      <c r="A155" s="86">
        <v>51</v>
      </c>
      <c r="B155" s="6" t="s">
        <v>229</v>
      </c>
      <c r="C155" s="5" t="s">
        <v>230</v>
      </c>
      <c r="D155" s="6" t="s">
        <v>8</v>
      </c>
      <c r="E155" s="25">
        <v>200</v>
      </c>
      <c r="F155" s="3" t="s">
        <v>563</v>
      </c>
      <c r="G155" s="16" t="s">
        <v>564</v>
      </c>
      <c r="H155" s="40"/>
      <c r="I155" s="116"/>
    </row>
    <row r="156" spans="1:9" ht="136" x14ac:dyDescent="0.2">
      <c r="A156" s="86">
        <v>52</v>
      </c>
      <c r="B156" s="6" t="s">
        <v>231</v>
      </c>
      <c r="C156" s="5" t="s">
        <v>232</v>
      </c>
      <c r="D156" s="6" t="s">
        <v>8</v>
      </c>
      <c r="E156" s="25">
        <v>8</v>
      </c>
      <c r="F156" s="3" t="s">
        <v>563</v>
      </c>
      <c r="G156" s="16" t="s">
        <v>564</v>
      </c>
      <c r="H156" s="40"/>
      <c r="I156" s="116"/>
    </row>
    <row r="157" spans="1:9" ht="51" x14ac:dyDescent="0.2">
      <c r="A157" s="86">
        <v>53</v>
      </c>
      <c r="B157" s="6" t="s">
        <v>233</v>
      </c>
      <c r="C157" s="5" t="s">
        <v>234</v>
      </c>
      <c r="D157" s="6" t="s">
        <v>8</v>
      </c>
      <c r="E157" s="25">
        <v>1</v>
      </c>
      <c r="F157" s="3" t="s">
        <v>563</v>
      </c>
      <c r="G157" s="16" t="s">
        <v>564</v>
      </c>
      <c r="H157" s="40"/>
      <c r="I157" s="116"/>
    </row>
    <row r="158" spans="1:9" ht="102" x14ac:dyDescent="0.2">
      <c r="A158" s="86">
        <v>54</v>
      </c>
      <c r="B158" s="6" t="s">
        <v>235</v>
      </c>
      <c r="C158" s="5" t="s">
        <v>236</v>
      </c>
      <c r="D158" s="6" t="s">
        <v>16</v>
      </c>
      <c r="E158" s="25">
        <v>4</v>
      </c>
      <c r="F158" s="3" t="s">
        <v>563</v>
      </c>
      <c r="G158" s="16" t="s">
        <v>564</v>
      </c>
      <c r="H158" s="40"/>
      <c r="I158" s="116"/>
    </row>
    <row r="159" spans="1:9" ht="68" x14ac:dyDescent="0.2">
      <c r="A159" s="86">
        <v>55</v>
      </c>
      <c r="B159" s="6" t="s">
        <v>237</v>
      </c>
      <c r="C159" s="5" t="s">
        <v>238</v>
      </c>
      <c r="D159" s="6" t="s">
        <v>8</v>
      </c>
      <c r="E159" s="25">
        <v>60</v>
      </c>
      <c r="F159" s="3" t="s">
        <v>563</v>
      </c>
      <c r="G159" s="16" t="s">
        <v>564</v>
      </c>
      <c r="H159" s="40"/>
      <c r="I159" s="116"/>
    </row>
    <row r="160" spans="1:9" ht="51" x14ac:dyDescent="0.2">
      <c r="A160" s="86">
        <v>56</v>
      </c>
      <c r="B160" s="6" t="s">
        <v>239</v>
      </c>
      <c r="C160" s="5" t="s">
        <v>240</v>
      </c>
      <c r="D160" s="6" t="s">
        <v>8</v>
      </c>
      <c r="E160" s="25">
        <v>23</v>
      </c>
      <c r="F160" s="3" t="s">
        <v>563</v>
      </c>
      <c r="G160" s="16" t="s">
        <v>564</v>
      </c>
      <c r="H160" s="40"/>
      <c r="I160" s="116"/>
    </row>
    <row r="161" spans="1:9" ht="119" x14ac:dyDescent="0.2">
      <c r="A161" s="86">
        <v>57</v>
      </c>
      <c r="B161" s="6" t="s">
        <v>241</v>
      </c>
      <c r="C161" s="5" t="s">
        <v>242</v>
      </c>
      <c r="D161" s="6" t="s">
        <v>8</v>
      </c>
      <c r="E161" s="25">
        <v>2</v>
      </c>
      <c r="F161" s="3" t="s">
        <v>563</v>
      </c>
      <c r="G161" s="16" t="s">
        <v>564</v>
      </c>
      <c r="H161" s="40"/>
      <c r="I161" s="116"/>
    </row>
    <row r="162" spans="1:9" ht="68" x14ac:dyDescent="0.2">
      <c r="A162" s="86">
        <v>58</v>
      </c>
      <c r="B162" s="6" t="s">
        <v>243</v>
      </c>
      <c r="C162" s="5" t="s">
        <v>244</v>
      </c>
      <c r="D162" s="6" t="s">
        <v>8</v>
      </c>
      <c r="E162" s="25">
        <f>69</f>
        <v>69</v>
      </c>
      <c r="F162" s="3" t="s">
        <v>563</v>
      </c>
      <c r="G162" s="16" t="s">
        <v>564</v>
      </c>
      <c r="H162" s="40"/>
      <c r="I162" s="116"/>
    </row>
    <row r="163" spans="1:9" ht="68" x14ac:dyDescent="0.2">
      <c r="A163" s="86">
        <v>59</v>
      </c>
      <c r="B163" s="6" t="s">
        <v>245</v>
      </c>
      <c r="C163" s="5" t="s">
        <v>246</v>
      </c>
      <c r="D163" s="6" t="s">
        <v>8</v>
      </c>
      <c r="E163" s="25">
        <f>156</f>
        <v>156</v>
      </c>
      <c r="F163" s="3" t="s">
        <v>563</v>
      </c>
      <c r="G163" s="16" t="s">
        <v>564</v>
      </c>
      <c r="H163" s="40"/>
      <c r="I163" s="116"/>
    </row>
    <row r="164" spans="1:9" ht="68" x14ac:dyDescent="0.2">
      <c r="A164" s="86">
        <v>60</v>
      </c>
      <c r="B164" s="6" t="s">
        <v>247</v>
      </c>
      <c r="C164" s="5" t="s">
        <v>248</v>
      </c>
      <c r="D164" s="6" t="s">
        <v>8</v>
      </c>
      <c r="E164" s="25">
        <v>120</v>
      </c>
      <c r="F164" s="3" t="s">
        <v>563</v>
      </c>
      <c r="G164" s="16" t="s">
        <v>564</v>
      </c>
      <c r="H164" s="40"/>
      <c r="I164" s="116"/>
    </row>
    <row r="165" spans="1:9" ht="51" x14ac:dyDescent="0.2">
      <c r="A165" s="86">
        <v>61</v>
      </c>
      <c r="B165" s="6" t="s">
        <v>249</v>
      </c>
      <c r="C165" s="5" t="s">
        <v>250</v>
      </c>
      <c r="D165" s="6" t="s">
        <v>8</v>
      </c>
      <c r="E165" s="25">
        <f>360</f>
        <v>360</v>
      </c>
      <c r="F165" s="3" t="s">
        <v>563</v>
      </c>
      <c r="G165" s="16" t="s">
        <v>564</v>
      </c>
      <c r="H165" s="40"/>
      <c r="I165" s="116"/>
    </row>
    <row r="166" spans="1:9" ht="85" x14ac:dyDescent="0.2">
      <c r="A166" s="86">
        <v>62</v>
      </c>
      <c r="B166" s="6" t="s">
        <v>251</v>
      </c>
      <c r="C166" s="5" t="s">
        <v>541</v>
      </c>
      <c r="D166" s="6" t="s">
        <v>8</v>
      </c>
      <c r="E166" s="25">
        <v>1500</v>
      </c>
      <c r="F166" s="3" t="s">
        <v>563</v>
      </c>
      <c r="G166" s="16" t="s">
        <v>564</v>
      </c>
      <c r="H166" s="40"/>
      <c r="I166" s="116"/>
    </row>
    <row r="167" spans="1:9" ht="68" x14ac:dyDescent="0.2">
      <c r="A167" s="86">
        <v>63</v>
      </c>
      <c r="B167" s="6" t="s">
        <v>252</v>
      </c>
      <c r="C167" s="5" t="s">
        <v>253</v>
      </c>
      <c r="D167" s="6" t="s">
        <v>8</v>
      </c>
      <c r="E167" s="25">
        <v>150</v>
      </c>
      <c r="F167" s="3" t="s">
        <v>563</v>
      </c>
      <c r="G167" s="16" t="s">
        <v>564</v>
      </c>
      <c r="H167" s="40"/>
      <c r="I167" s="116"/>
    </row>
    <row r="168" spans="1:9" ht="85" x14ac:dyDescent="0.2">
      <c r="A168" s="86">
        <v>64</v>
      </c>
      <c r="B168" s="6" t="s">
        <v>254</v>
      </c>
      <c r="C168" s="5" t="s">
        <v>255</v>
      </c>
      <c r="D168" s="6" t="s">
        <v>8</v>
      </c>
      <c r="E168" s="25">
        <v>24</v>
      </c>
      <c r="F168" s="3" t="s">
        <v>563</v>
      </c>
      <c r="G168" s="16" t="s">
        <v>564</v>
      </c>
      <c r="H168" s="40"/>
      <c r="I168" s="116"/>
    </row>
    <row r="169" spans="1:9" ht="119" x14ac:dyDescent="0.2">
      <c r="A169" s="86">
        <v>65</v>
      </c>
      <c r="B169" s="6" t="s">
        <v>256</v>
      </c>
      <c r="C169" s="5" t="s">
        <v>257</v>
      </c>
      <c r="D169" s="6" t="s">
        <v>8</v>
      </c>
      <c r="E169" s="25">
        <v>4</v>
      </c>
      <c r="F169" s="3" t="s">
        <v>563</v>
      </c>
      <c r="G169" s="16" t="s">
        <v>564</v>
      </c>
      <c r="H169" s="40"/>
      <c r="I169" s="116"/>
    </row>
    <row r="170" spans="1:9" ht="68" x14ac:dyDescent="0.2">
      <c r="A170" s="86">
        <v>66</v>
      </c>
      <c r="B170" s="6" t="s">
        <v>258</v>
      </c>
      <c r="C170" s="5" t="s">
        <v>259</v>
      </c>
      <c r="D170" s="6" t="s">
        <v>8</v>
      </c>
      <c r="E170" s="25">
        <v>2</v>
      </c>
      <c r="F170" s="3" t="s">
        <v>563</v>
      </c>
      <c r="G170" s="16" t="s">
        <v>564</v>
      </c>
      <c r="H170" s="40"/>
      <c r="I170" s="116"/>
    </row>
    <row r="171" spans="1:9" ht="119" x14ac:dyDescent="0.2">
      <c r="A171" s="86">
        <v>67</v>
      </c>
      <c r="B171" s="6" t="s">
        <v>260</v>
      </c>
      <c r="C171" s="5" t="s">
        <v>261</v>
      </c>
      <c r="D171" s="6" t="s">
        <v>518</v>
      </c>
      <c r="E171" s="25">
        <v>40</v>
      </c>
      <c r="F171" s="3" t="s">
        <v>563</v>
      </c>
      <c r="G171" s="16" t="s">
        <v>564</v>
      </c>
      <c r="H171" s="40"/>
      <c r="I171" s="116"/>
    </row>
    <row r="172" spans="1:9" ht="85" x14ac:dyDescent="0.2">
      <c r="A172" s="86">
        <v>68</v>
      </c>
      <c r="B172" s="6" t="s">
        <v>262</v>
      </c>
      <c r="C172" s="5" t="s">
        <v>263</v>
      </c>
      <c r="D172" s="6" t="s">
        <v>8</v>
      </c>
      <c r="E172" s="25">
        <v>2</v>
      </c>
      <c r="F172" s="3" t="s">
        <v>563</v>
      </c>
      <c r="G172" s="16" t="s">
        <v>564</v>
      </c>
      <c r="H172" s="40"/>
      <c r="I172" s="116"/>
    </row>
    <row r="173" spans="1:9" ht="68" x14ac:dyDescent="0.2">
      <c r="A173" s="86">
        <v>69</v>
      </c>
      <c r="B173" s="6" t="s">
        <v>264</v>
      </c>
      <c r="C173" s="5" t="s">
        <v>265</v>
      </c>
      <c r="D173" s="6" t="s">
        <v>542</v>
      </c>
      <c r="E173" s="25">
        <v>1</v>
      </c>
      <c r="F173" s="3" t="s">
        <v>563</v>
      </c>
      <c r="G173" s="16" t="s">
        <v>564</v>
      </c>
      <c r="H173" s="40"/>
      <c r="I173" s="116"/>
    </row>
    <row r="174" spans="1:9" ht="85" x14ac:dyDescent="0.2">
      <c r="A174" s="86">
        <v>70</v>
      </c>
      <c r="B174" s="6" t="s">
        <v>266</v>
      </c>
      <c r="C174" s="5" t="s">
        <v>267</v>
      </c>
      <c r="D174" s="6" t="s">
        <v>543</v>
      </c>
      <c r="E174" s="25">
        <v>1</v>
      </c>
      <c r="F174" s="3" t="s">
        <v>563</v>
      </c>
      <c r="G174" s="16" t="s">
        <v>564</v>
      </c>
      <c r="H174" s="40"/>
      <c r="I174" s="116"/>
    </row>
    <row r="175" spans="1:9" ht="68" x14ac:dyDescent="0.2">
      <c r="A175" s="86">
        <v>71</v>
      </c>
      <c r="B175" s="6" t="s">
        <v>268</v>
      </c>
      <c r="C175" s="5" t="s">
        <v>544</v>
      </c>
      <c r="D175" s="6" t="s">
        <v>29</v>
      </c>
      <c r="E175" s="25">
        <v>1</v>
      </c>
      <c r="F175" s="3" t="s">
        <v>563</v>
      </c>
      <c r="G175" s="16" t="s">
        <v>564</v>
      </c>
      <c r="H175" s="40"/>
      <c r="I175" s="116"/>
    </row>
    <row r="176" spans="1:9" ht="119" x14ac:dyDescent="0.2">
      <c r="A176" s="86">
        <v>72</v>
      </c>
      <c r="B176" s="6" t="s">
        <v>269</v>
      </c>
      <c r="C176" s="5" t="s">
        <v>270</v>
      </c>
      <c r="D176" s="6" t="s">
        <v>29</v>
      </c>
      <c r="E176" s="25">
        <v>1</v>
      </c>
      <c r="F176" s="3" t="s">
        <v>563</v>
      </c>
      <c r="G176" s="16" t="s">
        <v>564</v>
      </c>
      <c r="H176" s="40"/>
      <c r="I176" s="116"/>
    </row>
    <row r="177" spans="1:9" ht="119" x14ac:dyDescent="0.2">
      <c r="A177" s="86">
        <v>73</v>
      </c>
      <c r="B177" s="6" t="s">
        <v>271</v>
      </c>
      <c r="C177" s="5" t="s">
        <v>272</v>
      </c>
      <c r="D177" s="6" t="s">
        <v>29</v>
      </c>
      <c r="E177" s="25">
        <v>1</v>
      </c>
      <c r="F177" s="3" t="s">
        <v>563</v>
      </c>
      <c r="G177" s="16" t="s">
        <v>564</v>
      </c>
      <c r="H177" s="40"/>
      <c r="I177" s="116"/>
    </row>
    <row r="178" spans="1:9" ht="119" x14ac:dyDescent="0.2">
      <c r="A178" s="86">
        <v>74</v>
      </c>
      <c r="B178" s="6" t="s">
        <v>273</v>
      </c>
      <c r="C178" s="5" t="s">
        <v>274</v>
      </c>
      <c r="D178" s="6" t="s">
        <v>29</v>
      </c>
      <c r="E178" s="25">
        <v>1</v>
      </c>
      <c r="F178" s="3" t="s">
        <v>563</v>
      </c>
      <c r="G178" s="16" t="s">
        <v>564</v>
      </c>
      <c r="H178" s="40"/>
      <c r="I178" s="116"/>
    </row>
    <row r="179" spans="1:9" ht="255" x14ac:dyDescent="0.2">
      <c r="A179" s="86">
        <v>75</v>
      </c>
      <c r="B179" s="6" t="s">
        <v>275</v>
      </c>
      <c r="C179" s="5" t="s">
        <v>276</v>
      </c>
      <c r="D179" s="6" t="s">
        <v>29</v>
      </c>
      <c r="E179" s="25">
        <v>1</v>
      </c>
      <c r="F179" s="3" t="s">
        <v>563</v>
      </c>
      <c r="G179" s="16" t="s">
        <v>564</v>
      </c>
      <c r="H179" s="40"/>
      <c r="I179" s="116"/>
    </row>
    <row r="180" spans="1:9" ht="136" x14ac:dyDescent="0.2">
      <c r="A180" s="86">
        <v>76</v>
      </c>
      <c r="B180" s="6" t="s">
        <v>277</v>
      </c>
      <c r="C180" s="5" t="s">
        <v>278</v>
      </c>
      <c r="D180" s="6" t="s">
        <v>29</v>
      </c>
      <c r="E180" s="25">
        <v>1</v>
      </c>
      <c r="F180" s="3" t="s">
        <v>563</v>
      </c>
      <c r="G180" s="16" t="s">
        <v>564</v>
      </c>
      <c r="H180" s="40"/>
      <c r="I180" s="116"/>
    </row>
    <row r="181" spans="1:9" ht="119" x14ac:dyDescent="0.2">
      <c r="A181" s="86">
        <v>77</v>
      </c>
      <c r="B181" s="6" t="s">
        <v>279</v>
      </c>
      <c r="C181" s="5" t="s">
        <v>280</v>
      </c>
      <c r="D181" s="6" t="s">
        <v>29</v>
      </c>
      <c r="E181" s="25">
        <v>1</v>
      </c>
      <c r="F181" s="3" t="s">
        <v>563</v>
      </c>
      <c r="G181" s="16" t="s">
        <v>564</v>
      </c>
      <c r="H181" s="40"/>
      <c r="I181" s="116"/>
    </row>
    <row r="182" spans="1:9" ht="68" x14ac:dyDescent="0.2">
      <c r="A182" s="86">
        <v>78</v>
      </c>
      <c r="B182" s="6" t="s">
        <v>281</v>
      </c>
      <c r="C182" s="5" t="s">
        <v>282</v>
      </c>
      <c r="D182" s="6" t="s">
        <v>8</v>
      </c>
      <c r="E182" s="25">
        <v>12</v>
      </c>
      <c r="F182" s="3" t="s">
        <v>563</v>
      </c>
      <c r="G182" s="16" t="s">
        <v>564</v>
      </c>
      <c r="H182" s="40"/>
      <c r="I182" s="116"/>
    </row>
    <row r="183" spans="1:9" ht="136" x14ac:dyDescent="0.2">
      <c r="A183" s="86">
        <v>79</v>
      </c>
      <c r="B183" s="6" t="s">
        <v>283</v>
      </c>
      <c r="C183" s="5" t="s">
        <v>284</v>
      </c>
      <c r="D183" s="6" t="s">
        <v>8</v>
      </c>
      <c r="E183" s="25">
        <v>8</v>
      </c>
      <c r="F183" s="3" t="s">
        <v>563</v>
      </c>
      <c r="G183" s="16" t="s">
        <v>564</v>
      </c>
      <c r="H183" s="40"/>
      <c r="I183" s="116"/>
    </row>
    <row r="184" spans="1:9" ht="85" x14ac:dyDescent="0.2">
      <c r="A184" s="86">
        <v>80</v>
      </c>
      <c r="B184" s="6" t="s">
        <v>285</v>
      </c>
      <c r="C184" s="5" t="s">
        <v>286</v>
      </c>
      <c r="D184" s="6" t="s">
        <v>29</v>
      </c>
      <c r="E184" s="25">
        <v>89</v>
      </c>
      <c r="F184" s="3" t="s">
        <v>563</v>
      </c>
      <c r="G184" s="16" t="s">
        <v>564</v>
      </c>
      <c r="H184" s="40"/>
      <c r="I184" s="116"/>
    </row>
    <row r="185" spans="1:9" x14ac:dyDescent="0.2">
      <c r="A185" s="191" t="s">
        <v>287</v>
      </c>
      <c r="B185" s="192"/>
      <c r="C185" s="192"/>
      <c r="D185" s="192"/>
      <c r="E185" s="192"/>
      <c r="F185" s="192"/>
      <c r="G185" s="192"/>
      <c r="H185" s="192"/>
      <c r="I185" s="123"/>
    </row>
    <row r="186" spans="1:9" ht="68" x14ac:dyDescent="0.2">
      <c r="A186" s="86">
        <v>81</v>
      </c>
      <c r="B186" s="6" t="s">
        <v>288</v>
      </c>
      <c r="C186" s="5" t="s">
        <v>545</v>
      </c>
      <c r="D186" s="6" t="s">
        <v>8</v>
      </c>
      <c r="E186" s="25">
        <v>20</v>
      </c>
      <c r="F186" s="3" t="s">
        <v>563</v>
      </c>
      <c r="G186" s="16" t="s">
        <v>564</v>
      </c>
      <c r="H186" s="40"/>
      <c r="I186" s="116"/>
    </row>
    <row r="187" spans="1:9" ht="68" x14ac:dyDescent="0.2">
      <c r="A187" s="86">
        <v>82</v>
      </c>
      <c r="B187" s="6" t="s">
        <v>289</v>
      </c>
      <c r="C187" s="5" t="s">
        <v>290</v>
      </c>
      <c r="D187" s="6" t="s">
        <v>8</v>
      </c>
      <c r="E187" s="25">
        <v>10</v>
      </c>
      <c r="F187" s="3" t="s">
        <v>563</v>
      </c>
      <c r="G187" s="16" t="s">
        <v>564</v>
      </c>
      <c r="H187" s="40"/>
      <c r="I187" s="116"/>
    </row>
    <row r="188" spans="1:9" ht="85" x14ac:dyDescent="0.2">
      <c r="A188" s="86">
        <v>83</v>
      </c>
      <c r="B188" s="6" t="s">
        <v>254</v>
      </c>
      <c r="C188" s="5" t="s">
        <v>546</v>
      </c>
      <c r="D188" s="6" t="s">
        <v>8</v>
      </c>
      <c r="E188" s="25">
        <v>3</v>
      </c>
      <c r="F188" s="3" t="s">
        <v>563</v>
      </c>
      <c r="G188" s="16" t="s">
        <v>564</v>
      </c>
      <c r="H188" s="40"/>
      <c r="I188" s="116"/>
    </row>
    <row r="189" spans="1:9" ht="68" x14ac:dyDescent="0.2">
      <c r="A189" s="86">
        <v>84</v>
      </c>
      <c r="B189" s="6" t="s">
        <v>291</v>
      </c>
      <c r="C189" s="5" t="s">
        <v>547</v>
      </c>
      <c r="D189" s="6" t="s">
        <v>8</v>
      </c>
      <c r="E189" s="25">
        <v>24</v>
      </c>
      <c r="F189" s="3" t="s">
        <v>563</v>
      </c>
      <c r="G189" s="16" t="s">
        <v>564</v>
      </c>
      <c r="H189" s="40"/>
      <c r="I189" s="116"/>
    </row>
    <row r="190" spans="1:9" ht="68" x14ac:dyDescent="0.2">
      <c r="A190" s="86">
        <v>85</v>
      </c>
      <c r="B190" s="6" t="s">
        <v>292</v>
      </c>
      <c r="C190" s="5" t="s">
        <v>293</v>
      </c>
      <c r="D190" s="6" t="s">
        <v>8</v>
      </c>
      <c r="E190" s="25">
        <v>66</v>
      </c>
      <c r="F190" s="3" t="s">
        <v>563</v>
      </c>
      <c r="G190" s="16" t="s">
        <v>564</v>
      </c>
      <c r="H190" s="40"/>
      <c r="I190" s="116"/>
    </row>
    <row r="191" spans="1:9" ht="68" x14ac:dyDescent="0.2">
      <c r="A191" s="86">
        <v>86</v>
      </c>
      <c r="B191" s="6" t="s">
        <v>294</v>
      </c>
      <c r="C191" s="5" t="s">
        <v>295</v>
      </c>
      <c r="D191" s="6" t="s">
        <v>548</v>
      </c>
      <c r="E191" s="25">
        <v>3</v>
      </c>
      <c r="F191" s="3" t="s">
        <v>563</v>
      </c>
      <c r="G191" s="16" t="s">
        <v>564</v>
      </c>
      <c r="H191" s="40"/>
      <c r="I191" s="116"/>
    </row>
    <row r="192" spans="1:9" ht="85" x14ac:dyDescent="0.2">
      <c r="A192" s="86">
        <v>87</v>
      </c>
      <c r="B192" s="6" t="s">
        <v>296</v>
      </c>
      <c r="C192" s="5" t="s">
        <v>297</v>
      </c>
      <c r="D192" s="6" t="s">
        <v>16</v>
      </c>
      <c r="E192" s="25">
        <v>3</v>
      </c>
      <c r="F192" s="3" t="s">
        <v>563</v>
      </c>
      <c r="G192" s="16" t="s">
        <v>564</v>
      </c>
      <c r="H192" s="40"/>
      <c r="I192" s="116"/>
    </row>
    <row r="193" spans="1:9" ht="85" x14ac:dyDescent="0.2">
      <c r="A193" s="86">
        <v>88</v>
      </c>
      <c r="B193" s="6" t="s">
        <v>298</v>
      </c>
      <c r="C193" s="5" t="s">
        <v>299</v>
      </c>
      <c r="D193" s="6" t="s">
        <v>8</v>
      </c>
      <c r="E193" s="25">
        <v>11</v>
      </c>
      <c r="F193" s="3" t="s">
        <v>563</v>
      </c>
      <c r="G193" s="16" t="s">
        <v>564</v>
      </c>
      <c r="H193" s="40"/>
      <c r="I193" s="116"/>
    </row>
    <row r="194" spans="1:9" ht="68" x14ac:dyDescent="0.2">
      <c r="A194" s="86">
        <v>89</v>
      </c>
      <c r="B194" s="6" t="s">
        <v>300</v>
      </c>
      <c r="C194" s="5" t="s">
        <v>301</v>
      </c>
      <c r="D194" s="6" t="s">
        <v>542</v>
      </c>
      <c r="E194" s="25">
        <v>1</v>
      </c>
      <c r="F194" s="3" t="s">
        <v>563</v>
      </c>
      <c r="G194" s="16" t="s">
        <v>564</v>
      </c>
      <c r="H194" s="40"/>
      <c r="I194" s="116"/>
    </row>
    <row r="195" spans="1:9" ht="85" x14ac:dyDescent="0.2">
      <c r="A195" s="86">
        <v>90</v>
      </c>
      <c r="B195" s="6" t="s">
        <v>302</v>
      </c>
      <c r="C195" s="5" t="s">
        <v>303</v>
      </c>
      <c r="D195" s="6" t="s">
        <v>543</v>
      </c>
      <c r="E195" s="25">
        <v>1</v>
      </c>
      <c r="F195" s="3" t="s">
        <v>563</v>
      </c>
      <c r="G195" s="16" t="s">
        <v>564</v>
      </c>
      <c r="H195" s="40"/>
      <c r="I195" s="116"/>
    </row>
    <row r="196" spans="1:9" ht="187" x14ac:dyDescent="0.2">
      <c r="A196" s="86">
        <v>91</v>
      </c>
      <c r="B196" s="12" t="s">
        <v>304</v>
      </c>
      <c r="C196" s="13" t="s">
        <v>305</v>
      </c>
      <c r="D196" s="14" t="s">
        <v>29</v>
      </c>
      <c r="E196" s="25">
        <v>1</v>
      </c>
      <c r="F196" s="3" t="s">
        <v>563</v>
      </c>
      <c r="G196" s="16" t="s">
        <v>564</v>
      </c>
      <c r="H196" s="43"/>
      <c r="I196" s="116"/>
    </row>
    <row r="197" spans="1:9" ht="85" x14ac:dyDescent="0.2">
      <c r="A197" s="86">
        <v>92</v>
      </c>
      <c r="B197" s="6" t="s">
        <v>306</v>
      </c>
      <c r="C197" s="5" t="s">
        <v>307</v>
      </c>
      <c r="D197" s="6" t="s">
        <v>549</v>
      </c>
      <c r="E197" s="25">
        <v>11</v>
      </c>
      <c r="F197" s="3" t="s">
        <v>563</v>
      </c>
      <c r="G197" s="16" t="s">
        <v>564</v>
      </c>
      <c r="H197" s="40"/>
      <c r="I197" s="116"/>
    </row>
    <row r="198" spans="1:9" ht="51" x14ac:dyDescent="0.2">
      <c r="A198" s="86">
        <v>93</v>
      </c>
      <c r="B198" s="6" t="s">
        <v>308</v>
      </c>
      <c r="C198" s="5" t="s">
        <v>240</v>
      </c>
      <c r="D198" s="6" t="s">
        <v>8</v>
      </c>
      <c r="E198" s="25">
        <v>11</v>
      </c>
      <c r="F198" s="3" t="s">
        <v>563</v>
      </c>
      <c r="G198" s="16" t="s">
        <v>564</v>
      </c>
      <c r="H198" s="40"/>
      <c r="I198" s="116"/>
    </row>
    <row r="199" spans="1:9" ht="68" x14ac:dyDescent="0.2">
      <c r="A199" s="86">
        <v>94</v>
      </c>
      <c r="B199" s="6" t="s">
        <v>309</v>
      </c>
      <c r="C199" s="5" t="s">
        <v>310</v>
      </c>
      <c r="D199" s="6" t="s">
        <v>219</v>
      </c>
      <c r="E199" s="25">
        <v>500</v>
      </c>
      <c r="F199" s="3" t="s">
        <v>563</v>
      </c>
      <c r="G199" s="16" t="s">
        <v>564</v>
      </c>
      <c r="H199" s="40"/>
      <c r="I199" s="116"/>
    </row>
    <row r="200" spans="1:9" ht="187" x14ac:dyDescent="0.2">
      <c r="A200" s="86">
        <v>95</v>
      </c>
      <c r="B200" s="6" t="s">
        <v>311</v>
      </c>
      <c r="C200" s="5" t="s">
        <v>312</v>
      </c>
      <c r="D200" s="6" t="s">
        <v>35</v>
      </c>
      <c r="E200" s="25">
        <v>1</v>
      </c>
      <c r="F200" s="3" t="s">
        <v>563</v>
      </c>
      <c r="G200" s="16" t="s">
        <v>564</v>
      </c>
      <c r="H200" s="40"/>
      <c r="I200" s="116"/>
    </row>
    <row r="201" spans="1:9" ht="119" x14ac:dyDescent="0.2">
      <c r="A201" s="86">
        <v>96</v>
      </c>
      <c r="B201" s="6" t="s">
        <v>313</v>
      </c>
      <c r="C201" s="5" t="s">
        <v>314</v>
      </c>
      <c r="D201" s="6" t="s">
        <v>29</v>
      </c>
      <c r="E201" s="25">
        <v>1</v>
      </c>
      <c r="F201" s="3" t="s">
        <v>563</v>
      </c>
      <c r="G201" s="16" t="s">
        <v>564</v>
      </c>
      <c r="H201" s="40"/>
      <c r="I201" s="116"/>
    </row>
    <row r="202" spans="1:9" ht="102" x14ac:dyDescent="0.2">
      <c r="A202" s="86">
        <v>97</v>
      </c>
      <c r="B202" s="6" t="s">
        <v>20</v>
      </c>
      <c r="C202" s="5" t="s">
        <v>315</v>
      </c>
      <c r="D202" s="6" t="s">
        <v>8</v>
      </c>
      <c r="E202" s="25">
        <v>30</v>
      </c>
      <c r="F202" s="3" t="s">
        <v>563</v>
      </c>
      <c r="G202" s="16" t="s">
        <v>564</v>
      </c>
      <c r="H202" s="40"/>
      <c r="I202" s="116"/>
    </row>
    <row r="203" spans="1:9" ht="85" x14ac:dyDescent="0.2">
      <c r="A203" s="86">
        <v>98</v>
      </c>
      <c r="B203" s="6" t="s">
        <v>18</v>
      </c>
      <c r="C203" s="5" t="s">
        <v>316</v>
      </c>
      <c r="D203" s="6" t="s">
        <v>8</v>
      </c>
      <c r="E203" s="25">
        <v>30</v>
      </c>
      <c r="F203" s="3" t="s">
        <v>563</v>
      </c>
      <c r="G203" s="16" t="s">
        <v>564</v>
      </c>
      <c r="H203" s="40"/>
      <c r="I203" s="116"/>
    </row>
    <row r="204" spans="1:9" ht="51" x14ac:dyDescent="0.2">
      <c r="A204" s="86">
        <v>99</v>
      </c>
      <c r="B204" s="6" t="s">
        <v>317</v>
      </c>
      <c r="C204" s="5" t="s">
        <v>550</v>
      </c>
      <c r="D204" s="6" t="s">
        <v>8</v>
      </c>
      <c r="E204" s="25">
        <v>1</v>
      </c>
      <c r="F204" s="3" t="s">
        <v>563</v>
      </c>
      <c r="G204" s="16" t="s">
        <v>564</v>
      </c>
      <c r="H204" s="40"/>
      <c r="I204" s="116"/>
    </row>
    <row r="205" spans="1:9" ht="68" x14ac:dyDescent="0.2">
      <c r="A205" s="86">
        <v>100</v>
      </c>
      <c r="B205" s="6" t="s">
        <v>318</v>
      </c>
      <c r="C205" s="5" t="s">
        <v>319</v>
      </c>
      <c r="D205" s="6" t="s">
        <v>8</v>
      </c>
      <c r="E205" s="25">
        <v>2</v>
      </c>
      <c r="F205" s="3" t="s">
        <v>563</v>
      </c>
      <c r="G205" s="16" t="s">
        <v>564</v>
      </c>
      <c r="H205" s="40"/>
      <c r="I205" s="116"/>
    </row>
    <row r="206" spans="1:9" ht="51" x14ac:dyDescent="0.2">
      <c r="A206" s="86">
        <v>101</v>
      </c>
      <c r="B206" s="6" t="s">
        <v>320</v>
      </c>
      <c r="C206" s="5" t="s">
        <v>321</v>
      </c>
      <c r="D206" s="6" t="s">
        <v>8</v>
      </c>
      <c r="E206" s="25">
        <v>1</v>
      </c>
      <c r="F206" s="3" t="s">
        <v>563</v>
      </c>
      <c r="G206" s="16" t="s">
        <v>564</v>
      </c>
      <c r="H206" s="40"/>
      <c r="I206" s="116"/>
    </row>
    <row r="207" spans="1:9" ht="51" x14ac:dyDescent="0.2">
      <c r="A207" s="86">
        <v>102</v>
      </c>
      <c r="B207" s="6" t="s">
        <v>322</v>
      </c>
      <c r="C207" s="5" t="s">
        <v>323</v>
      </c>
      <c r="D207" s="6" t="s">
        <v>8</v>
      </c>
      <c r="E207" s="25">
        <v>1</v>
      </c>
      <c r="F207" s="3" t="s">
        <v>563</v>
      </c>
      <c r="G207" s="16" t="s">
        <v>564</v>
      </c>
      <c r="H207" s="40"/>
      <c r="I207" s="116"/>
    </row>
    <row r="208" spans="1:9" ht="68" x14ac:dyDescent="0.2">
      <c r="A208" s="86">
        <v>103</v>
      </c>
      <c r="B208" s="6" t="s">
        <v>324</v>
      </c>
      <c r="C208" s="5" t="s">
        <v>325</v>
      </c>
      <c r="D208" s="6" t="s">
        <v>16</v>
      </c>
      <c r="E208" s="6">
        <v>1</v>
      </c>
      <c r="F208" s="3" t="s">
        <v>563</v>
      </c>
      <c r="G208" s="16" t="s">
        <v>564</v>
      </c>
      <c r="H208" s="42"/>
      <c r="I208" s="116"/>
    </row>
    <row r="209" spans="1:9" ht="153" x14ac:dyDescent="0.2">
      <c r="A209" s="86">
        <v>104</v>
      </c>
      <c r="B209" s="6" t="s">
        <v>326</v>
      </c>
      <c r="C209" s="5" t="s">
        <v>327</v>
      </c>
      <c r="D209" s="6" t="s">
        <v>16</v>
      </c>
      <c r="E209" s="6">
        <v>1</v>
      </c>
      <c r="F209" s="3" t="s">
        <v>563</v>
      </c>
      <c r="G209" s="16" t="s">
        <v>564</v>
      </c>
      <c r="H209" s="42"/>
      <c r="I209" s="116"/>
    </row>
    <row r="210" spans="1:9" ht="136" x14ac:dyDescent="0.2">
      <c r="A210" s="86">
        <v>105</v>
      </c>
      <c r="B210" s="6" t="s">
        <v>328</v>
      </c>
      <c r="C210" s="15" t="s">
        <v>329</v>
      </c>
      <c r="D210" s="6" t="s">
        <v>16</v>
      </c>
      <c r="E210" s="6">
        <v>1</v>
      </c>
      <c r="F210" s="3" t="s">
        <v>563</v>
      </c>
      <c r="G210" s="16" t="s">
        <v>564</v>
      </c>
      <c r="H210" s="42"/>
      <c r="I210" s="116"/>
    </row>
    <row r="211" spans="1:9" ht="170" x14ac:dyDescent="0.2">
      <c r="A211" s="86">
        <v>106</v>
      </c>
      <c r="B211" s="6" t="s">
        <v>330</v>
      </c>
      <c r="C211" s="5" t="s">
        <v>331</v>
      </c>
      <c r="D211" s="6" t="s">
        <v>16</v>
      </c>
      <c r="E211" s="6">
        <v>1</v>
      </c>
      <c r="F211" s="3" t="s">
        <v>563</v>
      </c>
      <c r="G211" s="16" t="s">
        <v>564</v>
      </c>
      <c r="H211" s="42"/>
      <c r="I211" s="116"/>
    </row>
    <row r="212" spans="1:9" ht="153" x14ac:dyDescent="0.2">
      <c r="A212" s="86">
        <v>107</v>
      </c>
      <c r="B212" s="6" t="s">
        <v>332</v>
      </c>
      <c r="C212" s="5" t="s">
        <v>333</v>
      </c>
      <c r="D212" s="6" t="s">
        <v>16</v>
      </c>
      <c r="E212" s="6">
        <v>1</v>
      </c>
      <c r="F212" s="3" t="s">
        <v>563</v>
      </c>
      <c r="G212" s="16" t="s">
        <v>564</v>
      </c>
      <c r="H212" s="42"/>
      <c r="I212" s="116"/>
    </row>
    <row r="213" spans="1:9" ht="85" x14ac:dyDescent="0.2">
      <c r="A213" s="86">
        <v>108</v>
      </c>
      <c r="B213" s="6" t="s">
        <v>334</v>
      </c>
      <c r="C213" s="5" t="s">
        <v>335</v>
      </c>
      <c r="D213" s="6" t="s">
        <v>551</v>
      </c>
      <c r="E213" s="6">
        <v>1</v>
      </c>
      <c r="F213" s="3" t="s">
        <v>563</v>
      </c>
      <c r="G213" s="16" t="s">
        <v>564</v>
      </c>
      <c r="H213" s="42"/>
      <c r="I213" s="116"/>
    </row>
    <row r="214" spans="1:9" ht="51" x14ac:dyDescent="0.2">
      <c r="A214" s="86">
        <v>109</v>
      </c>
      <c r="B214" s="6" t="s">
        <v>336</v>
      </c>
      <c r="C214" s="5" t="s">
        <v>337</v>
      </c>
      <c r="D214" s="6" t="s">
        <v>523</v>
      </c>
      <c r="E214" s="25">
        <v>3</v>
      </c>
      <c r="F214" s="3" t="s">
        <v>563</v>
      </c>
      <c r="G214" s="16" t="s">
        <v>564</v>
      </c>
      <c r="H214" s="40"/>
      <c r="I214" s="116"/>
    </row>
    <row r="215" spans="1:9" ht="136" x14ac:dyDescent="0.2">
      <c r="A215" s="86">
        <v>110</v>
      </c>
      <c r="B215" s="29" t="s">
        <v>338</v>
      </c>
      <c r="C215" s="30" t="s">
        <v>339</v>
      </c>
      <c r="D215" s="31" t="s">
        <v>340</v>
      </c>
      <c r="E215" s="25">
        <v>1</v>
      </c>
      <c r="F215" s="3" t="s">
        <v>563</v>
      </c>
      <c r="G215" s="16" t="s">
        <v>564</v>
      </c>
      <c r="H215" s="40"/>
      <c r="I215" s="116"/>
    </row>
    <row r="216" spans="1:9" ht="102" x14ac:dyDescent="0.2">
      <c r="A216" s="86">
        <v>111</v>
      </c>
      <c r="B216" s="29" t="s">
        <v>341</v>
      </c>
      <c r="C216" s="30" t="s">
        <v>342</v>
      </c>
      <c r="D216" s="31" t="s">
        <v>32</v>
      </c>
      <c r="E216" s="25">
        <v>1</v>
      </c>
      <c r="F216" s="3" t="s">
        <v>563</v>
      </c>
      <c r="G216" s="16" t="s">
        <v>564</v>
      </c>
      <c r="H216" s="40"/>
      <c r="I216" s="116"/>
    </row>
    <row r="217" spans="1:9" ht="85" x14ac:dyDescent="0.2">
      <c r="A217" s="86">
        <v>112</v>
      </c>
      <c r="B217" s="29" t="s">
        <v>343</v>
      </c>
      <c r="C217" s="30" t="s">
        <v>344</v>
      </c>
      <c r="D217" s="31" t="s">
        <v>187</v>
      </c>
      <c r="E217" s="25">
        <v>1</v>
      </c>
      <c r="F217" s="3" t="s">
        <v>563</v>
      </c>
      <c r="G217" s="16" t="s">
        <v>564</v>
      </c>
      <c r="H217" s="40"/>
      <c r="I217" s="116"/>
    </row>
    <row r="218" spans="1:9" ht="102" x14ac:dyDescent="0.2">
      <c r="A218" s="86">
        <v>113</v>
      </c>
      <c r="B218" s="6" t="s">
        <v>345</v>
      </c>
      <c r="C218" s="15" t="s">
        <v>346</v>
      </c>
      <c r="D218" s="31" t="s">
        <v>187</v>
      </c>
      <c r="E218" s="25">
        <v>1</v>
      </c>
      <c r="F218" s="3" t="s">
        <v>563</v>
      </c>
      <c r="G218" s="16" t="s">
        <v>564</v>
      </c>
      <c r="H218" s="40"/>
      <c r="I218" s="116"/>
    </row>
    <row r="219" spans="1:9" ht="85" x14ac:dyDescent="0.2">
      <c r="A219" s="86">
        <v>114</v>
      </c>
      <c r="B219" s="29" t="s">
        <v>347</v>
      </c>
      <c r="C219" s="30" t="s">
        <v>348</v>
      </c>
      <c r="D219" s="31" t="s">
        <v>185</v>
      </c>
      <c r="E219" s="25">
        <v>1</v>
      </c>
      <c r="F219" s="3" t="s">
        <v>563</v>
      </c>
      <c r="G219" s="16" t="s">
        <v>564</v>
      </c>
      <c r="H219" s="40"/>
      <c r="I219" s="116"/>
    </row>
    <row r="220" spans="1:9" ht="85" x14ac:dyDescent="0.2">
      <c r="A220" s="86">
        <v>115</v>
      </c>
      <c r="B220" s="29" t="s">
        <v>349</v>
      </c>
      <c r="C220" s="30" t="s">
        <v>350</v>
      </c>
      <c r="D220" s="31" t="s">
        <v>185</v>
      </c>
      <c r="E220" s="25">
        <v>1</v>
      </c>
      <c r="F220" s="3" t="s">
        <v>563</v>
      </c>
      <c r="G220" s="16" t="s">
        <v>564</v>
      </c>
      <c r="H220" s="40"/>
      <c r="I220" s="116"/>
    </row>
    <row r="221" spans="1:9" ht="68" x14ac:dyDescent="0.2">
      <c r="A221" s="86">
        <v>116</v>
      </c>
      <c r="B221" s="29" t="s">
        <v>351</v>
      </c>
      <c r="C221" s="30" t="s">
        <v>352</v>
      </c>
      <c r="D221" s="31" t="s">
        <v>187</v>
      </c>
      <c r="E221" s="25">
        <v>1</v>
      </c>
      <c r="F221" s="3" t="s">
        <v>563</v>
      </c>
      <c r="G221" s="16" t="s">
        <v>564</v>
      </c>
      <c r="H221" s="40"/>
      <c r="I221" s="116"/>
    </row>
    <row r="222" spans="1:9" ht="102" x14ac:dyDescent="0.2">
      <c r="A222" s="86">
        <v>117</v>
      </c>
      <c r="B222" s="29" t="s">
        <v>353</v>
      </c>
      <c r="C222" s="30" t="s">
        <v>354</v>
      </c>
      <c r="D222" s="31" t="s">
        <v>187</v>
      </c>
      <c r="E222" s="25">
        <v>1</v>
      </c>
      <c r="F222" s="3" t="s">
        <v>563</v>
      </c>
      <c r="G222" s="16" t="s">
        <v>564</v>
      </c>
      <c r="H222" s="40"/>
      <c r="I222" s="116"/>
    </row>
    <row r="223" spans="1:9" ht="102" x14ac:dyDescent="0.2">
      <c r="A223" s="86">
        <v>118</v>
      </c>
      <c r="B223" s="6" t="s">
        <v>355</v>
      </c>
      <c r="C223" s="5" t="s">
        <v>356</v>
      </c>
      <c r="D223" s="6" t="s">
        <v>185</v>
      </c>
      <c r="E223" s="25">
        <v>1</v>
      </c>
      <c r="F223" s="3" t="s">
        <v>563</v>
      </c>
      <c r="G223" s="16" t="s">
        <v>564</v>
      </c>
      <c r="H223" s="40"/>
      <c r="I223" s="116"/>
    </row>
    <row r="224" spans="1:9" ht="85" x14ac:dyDescent="0.2">
      <c r="A224" s="86">
        <v>119</v>
      </c>
      <c r="B224" s="29" t="s">
        <v>357</v>
      </c>
      <c r="C224" s="32" t="s">
        <v>358</v>
      </c>
      <c r="D224" s="29" t="s">
        <v>185</v>
      </c>
      <c r="E224" s="25">
        <v>1</v>
      </c>
      <c r="F224" s="3" t="s">
        <v>563</v>
      </c>
      <c r="G224" s="16" t="s">
        <v>564</v>
      </c>
      <c r="H224" s="40"/>
      <c r="I224" s="116"/>
    </row>
    <row r="225" spans="1:9" ht="119" x14ac:dyDescent="0.2">
      <c r="A225" s="86">
        <v>120</v>
      </c>
      <c r="B225" s="6" t="s">
        <v>359</v>
      </c>
      <c r="C225" s="15" t="s">
        <v>360</v>
      </c>
      <c r="D225" s="16" t="s">
        <v>187</v>
      </c>
      <c r="E225" s="25">
        <v>1</v>
      </c>
      <c r="F225" s="3" t="s">
        <v>563</v>
      </c>
      <c r="G225" s="16" t="s">
        <v>564</v>
      </c>
      <c r="H225" s="40"/>
      <c r="I225" s="116"/>
    </row>
    <row r="226" spans="1:9" ht="102" x14ac:dyDescent="0.2">
      <c r="A226" s="86">
        <v>121</v>
      </c>
      <c r="B226" s="6" t="s">
        <v>361</v>
      </c>
      <c r="C226" s="15" t="s">
        <v>552</v>
      </c>
      <c r="D226" s="16" t="s">
        <v>185</v>
      </c>
      <c r="E226" s="25">
        <v>1</v>
      </c>
      <c r="F226" s="3" t="s">
        <v>563</v>
      </c>
      <c r="G226" s="16" t="s">
        <v>564</v>
      </c>
      <c r="H226" s="40"/>
      <c r="I226" s="116"/>
    </row>
    <row r="227" spans="1:9" ht="102" x14ac:dyDescent="0.2">
      <c r="A227" s="86">
        <v>122</v>
      </c>
      <c r="B227" s="6" t="s">
        <v>362</v>
      </c>
      <c r="C227" s="15" t="s">
        <v>363</v>
      </c>
      <c r="D227" s="16" t="s">
        <v>187</v>
      </c>
      <c r="E227" s="25">
        <v>1</v>
      </c>
      <c r="F227" s="3" t="s">
        <v>563</v>
      </c>
      <c r="G227" s="16" t="s">
        <v>564</v>
      </c>
      <c r="H227" s="40"/>
      <c r="I227" s="116"/>
    </row>
    <row r="228" spans="1:9" ht="170" x14ac:dyDescent="0.2">
      <c r="A228" s="86">
        <v>123</v>
      </c>
      <c r="B228" s="6" t="s">
        <v>364</v>
      </c>
      <c r="C228" s="5" t="s">
        <v>365</v>
      </c>
      <c r="D228" s="6" t="s">
        <v>187</v>
      </c>
      <c r="E228" s="25">
        <v>1</v>
      </c>
      <c r="F228" s="3" t="s">
        <v>563</v>
      </c>
      <c r="G228" s="16" t="s">
        <v>564</v>
      </c>
      <c r="H228" s="40"/>
      <c r="I228" s="116"/>
    </row>
    <row r="229" spans="1:9" ht="85" x14ac:dyDescent="0.2">
      <c r="A229" s="86">
        <v>124</v>
      </c>
      <c r="B229" s="6" t="s">
        <v>366</v>
      </c>
      <c r="C229" s="5" t="s">
        <v>367</v>
      </c>
      <c r="D229" s="6" t="s">
        <v>551</v>
      </c>
      <c r="E229" s="6">
        <v>1</v>
      </c>
      <c r="F229" s="3" t="s">
        <v>563</v>
      </c>
      <c r="G229" s="16" t="s">
        <v>564</v>
      </c>
      <c r="H229" s="42"/>
      <c r="I229" s="116"/>
    </row>
    <row r="230" spans="1:9" ht="119" x14ac:dyDescent="0.2">
      <c r="A230" s="86">
        <v>125</v>
      </c>
      <c r="B230" s="6" t="s">
        <v>368</v>
      </c>
      <c r="C230" s="5" t="s">
        <v>369</v>
      </c>
      <c r="D230" s="6" t="s">
        <v>553</v>
      </c>
      <c r="E230" s="6">
        <v>1</v>
      </c>
      <c r="F230" s="3" t="s">
        <v>563</v>
      </c>
      <c r="G230" s="16" t="s">
        <v>564</v>
      </c>
      <c r="H230" s="42"/>
      <c r="I230" s="116"/>
    </row>
    <row r="231" spans="1:9" ht="119" x14ac:dyDescent="0.2">
      <c r="A231" s="86">
        <v>126</v>
      </c>
      <c r="B231" s="6" t="s">
        <v>370</v>
      </c>
      <c r="C231" s="5" t="s">
        <v>371</v>
      </c>
      <c r="D231" s="6" t="s">
        <v>553</v>
      </c>
      <c r="E231" s="6">
        <v>1</v>
      </c>
      <c r="F231" s="3" t="s">
        <v>563</v>
      </c>
      <c r="G231" s="16" t="s">
        <v>564</v>
      </c>
      <c r="H231" s="42"/>
      <c r="I231" s="116"/>
    </row>
    <row r="232" spans="1:9" ht="170" x14ac:dyDescent="0.2">
      <c r="A232" s="86">
        <v>127</v>
      </c>
      <c r="B232" s="6" t="s">
        <v>372</v>
      </c>
      <c r="C232" s="5" t="s">
        <v>373</v>
      </c>
      <c r="D232" s="6" t="s">
        <v>553</v>
      </c>
      <c r="E232" s="6">
        <v>1</v>
      </c>
      <c r="F232" s="3" t="s">
        <v>563</v>
      </c>
      <c r="G232" s="16" t="s">
        <v>564</v>
      </c>
      <c r="H232" s="42"/>
      <c r="I232" s="116"/>
    </row>
    <row r="233" spans="1:9" ht="102" x14ac:dyDescent="0.2">
      <c r="A233" s="86">
        <v>128</v>
      </c>
      <c r="B233" s="6" t="s">
        <v>374</v>
      </c>
      <c r="C233" s="5" t="s">
        <v>375</v>
      </c>
      <c r="D233" s="6" t="s">
        <v>16</v>
      </c>
      <c r="E233" s="6">
        <v>1</v>
      </c>
      <c r="F233" s="3" t="s">
        <v>563</v>
      </c>
      <c r="G233" s="16" t="s">
        <v>564</v>
      </c>
      <c r="H233" s="42"/>
      <c r="I233" s="116"/>
    </row>
    <row r="234" spans="1:9" ht="68" x14ac:dyDescent="0.2">
      <c r="A234" s="86">
        <v>129</v>
      </c>
      <c r="B234" s="6" t="s">
        <v>376</v>
      </c>
      <c r="C234" s="5" t="s">
        <v>377</v>
      </c>
      <c r="D234" s="6" t="s">
        <v>16</v>
      </c>
      <c r="E234" s="6">
        <v>1</v>
      </c>
      <c r="F234" s="3" t="s">
        <v>563</v>
      </c>
      <c r="G234" s="16" t="s">
        <v>564</v>
      </c>
      <c r="H234" s="42"/>
      <c r="I234" s="116"/>
    </row>
    <row r="235" spans="1:9" ht="51" x14ac:dyDescent="0.2">
      <c r="A235" s="86">
        <v>130</v>
      </c>
      <c r="B235" s="6" t="s">
        <v>378</v>
      </c>
      <c r="C235" s="5" t="s">
        <v>379</v>
      </c>
      <c r="D235" s="6" t="s">
        <v>8</v>
      </c>
      <c r="E235" s="6">
        <v>1420</v>
      </c>
      <c r="F235" s="3" t="s">
        <v>563</v>
      </c>
      <c r="G235" s="16" t="s">
        <v>564</v>
      </c>
      <c r="H235" s="42"/>
      <c r="I235" s="116"/>
    </row>
    <row r="236" spans="1:9" ht="51" x14ac:dyDescent="0.2">
      <c r="A236" s="86">
        <v>131</v>
      </c>
      <c r="B236" s="6" t="s">
        <v>380</v>
      </c>
      <c r="C236" s="5" t="s">
        <v>381</v>
      </c>
      <c r="D236" s="6" t="s">
        <v>8</v>
      </c>
      <c r="E236" s="6">
        <v>6</v>
      </c>
      <c r="F236" s="3" t="s">
        <v>563</v>
      </c>
      <c r="G236" s="16" t="s">
        <v>564</v>
      </c>
      <c r="H236" s="42"/>
      <c r="I236" s="116"/>
    </row>
    <row r="237" spans="1:9" ht="102" x14ac:dyDescent="0.2">
      <c r="A237" s="86">
        <v>132</v>
      </c>
      <c r="B237" s="6" t="s">
        <v>260</v>
      </c>
      <c r="C237" s="5" t="s">
        <v>382</v>
      </c>
      <c r="D237" s="6" t="s">
        <v>518</v>
      </c>
      <c r="E237" s="6">
        <v>3</v>
      </c>
      <c r="F237" s="3" t="s">
        <v>563</v>
      </c>
      <c r="G237" s="16" t="s">
        <v>564</v>
      </c>
      <c r="H237" s="42"/>
      <c r="I237" s="116"/>
    </row>
    <row r="238" spans="1:9" ht="136" x14ac:dyDescent="0.2">
      <c r="A238" s="86">
        <v>133</v>
      </c>
      <c r="B238" s="6" t="s">
        <v>383</v>
      </c>
      <c r="C238" s="5" t="s">
        <v>554</v>
      </c>
      <c r="D238" s="6" t="s">
        <v>16</v>
      </c>
      <c r="E238" s="25">
        <v>2</v>
      </c>
      <c r="F238" s="3" t="s">
        <v>563</v>
      </c>
      <c r="G238" s="16" t="s">
        <v>564</v>
      </c>
      <c r="H238" s="40"/>
      <c r="I238" s="116"/>
    </row>
    <row r="239" spans="1:9" ht="102" x14ac:dyDescent="0.2">
      <c r="A239" s="86">
        <v>134</v>
      </c>
      <c r="B239" s="6" t="s">
        <v>384</v>
      </c>
      <c r="C239" s="5" t="s">
        <v>385</v>
      </c>
      <c r="D239" s="6" t="s">
        <v>35</v>
      </c>
      <c r="E239" s="6">
        <v>1</v>
      </c>
      <c r="F239" s="3" t="s">
        <v>563</v>
      </c>
      <c r="G239" s="16" t="s">
        <v>564</v>
      </c>
      <c r="H239" s="42"/>
      <c r="I239" s="116"/>
    </row>
    <row r="240" spans="1:9" ht="85" x14ac:dyDescent="0.2">
      <c r="A240" s="86">
        <v>135</v>
      </c>
      <c r="B240" s="6" t="s">
        <v>386</v>
      </c>
      <c r="C240" s="5" t="s">
        <v>387</v>
      </c>
      <c r="D240" s="6" t="s">
        <v>35</v>
      </c>
      <c r="E240" s="6">
        <v>1</v>
      </c>
      <c r="F240" s="3" t="s">
        <v>563</v>
      </c>
      <c r="G240" s="16" t="s">
        <v>564</v>
      </c>
      <c r="H240" s="42"/>
      <c r="I240" s="116"/>
    </row>
    <row r="241" spans="1:9" x14ac:dyDescent="0.2">
      <c r="A241" s="191"/>
      <c r="B241" s="192"/>
      <c r="C241" s="192"/>
      <c r="D241" s="192"/>
      <c r="E241" s="192"/>
      <c r="F241" s="192"/>
      <c r="G241" s="192"/>
      <c r="H241" s="192"/>
      <c r="I241" s="123"/>
    </row>
    <row r="242" spans="1:9" ht="153" x14ac:dyDescent="0.2">
      <c r="A242" s="87">
        <v>136</v>
      </c>
      <c r="B242" s="6" t="s">
        <v>388</v>
      </c>
      <c r="C242" s="5" t="s">
        <v>389</v>
      </c>
      <c r="D242" s="6" t="s">
        <v>35</v>
      </c>
      <c r="E242" s="25">
        <v>1</v>
      </c>
      <c r="F242" s="3" t="s">
        <v>563</v>
      </c>
      <c r="G242" s="16" t="s">
        <v>564</v>
      </c>
      <c r="H242" s="40"/>
      <c r="I242" s="116"/>
    </row>
    <row r="243" spans="1:9" ht="85" x14ac:dyDescent="0.2">
      <c r="A243" s="86">
        <v>137</v>
      </c>
      <c r="B243" s="6" t="s">
        <v>390</v>
      </c>
      <c r="C243" s="15" t="s">
        <v>391</v>
      </c>
      <c r="D243" s="16" t="s">
        <v>521</v>
      </c>
      <c r="E243" s="25">
        <v>1</v>
      </c>
      <c r="F243" s="3" t="s">
        <v>563</v>
      </c>
      <c r="G243" s="16" t="s">
        <v>564</v>
      </c>
      <c r="H243" s="40"/>
      <c r="I243" s="116"/>
    </row>
    <row r="244" spans="1:9" ht="85" x14ac:dyDescent="0.2">
      <c r="A244" s="87">
        <v>138</v>
      </c>
      <c r="B244" s="6" t="s">
        <v>392</v>
      </c>
      <c r="C244" s="15" t="s">
        <v>393</v>
      </c>
      <c r="D244" s="16" t="s">
        <v>8</v>
      </c>
      <c r="E244" s="25">
        <v>50</v>
      </c>
      <c r="F244" s="3" t="s">
        <v>563</v>
      </c>
      <c r="G244" s="16" t="s">
        <v>564</v>
      </c>
      <c r="H244" s="40"/>
      <c r="I244" s="116"/>
    </row>
    <row r="245" spans="1:9" ht="119" x14ac:dyDescent="0.2">
      <c r="A245" s="86">
        <v>139</v>
      </c>
      <c r="B245" s="6" t="s">
        <v>394</v>
      </c>
      <c r="C245" s="5" t="s">
        <v>555</v>
      </c>
      <c r="D245" s="6" t="s">
        <v>534</v>
      </c>
      <c r="E245" s="25">
        <v>3</v>
      </c>
      <c r="F245" s="3" t="s">
        <v>563</v>
      </c>
      <c r="G245" s="16" t="s">
        <v>564</v>
      </c>
      <c r="H245" s="40"/>
      <c r="I245" s="116"/>
    </row>
    <row r="246" spans="1:9" ht="136" x14ac:dyDescent="0.2">
      <c r="A246" s="87">
        <v>140</v>
      </c>
      <c r="B246" s="6" t="s">
        <v>395</v>
      </c>
      <c r="C246" s="5" t="s">
        <v>396</v>
      </c>
      <c r="D246" s="6" t="s">
        <v>111</v>
      </c>
      <c r="E246" s="25">
        <v>25</v>
      </c>
      <c r="F246" s="3" t="s">
        <v>563</v>
      </c>
      <c r="G246" s="16" t="s">
        <v>564</v>
      </c>
      <c r="H246" s="40"/>
      <c r="I246" s="116"/>
    </row>
    <row r="247" spans="1:9" ht="51" x14ac:dyDescent="0.2">
      <c r="A247" s="86">
        <v>141</v>
      </c>
      <c r="B247" s="6" t="s">
        <v>229</v>
      </c>
      <c r="C247" s="5" t="s">
        <v>230</v>
      </c>
      <c r="D247" s="6" t="s">
        <v>8</v>
      </c>
      <c r="E247" s="25">
        <v>30</v>
      </c>
      <c r="F247" s="3" t="s">
        <v>563</v>
      </c>
      <c r="G247" s="16" t="s">
        <v>564</v>
      </c>
      <c r="H247" s="40"/>
      <c r="I247" s="116"/>
    </row>
    <row r="248" spans="1:9" ht="68" x14ac:dyDescent="0.2">
      <c r="A248" s="87">
        <v>142</v>
      </c>
      <c r="B248" s="27" t="s">
        <v>397</v>
      </c>
      <c r="C248" s="5" t="s">
        <v>398</v>
      </c>
      <c r="D248" s="6" t="s">
        <v>8</v>
      </c>
      <c r="E248" s="25">
        <v>30</v>
      </c>
      <c r="F248" s="3" t="s">
        <v>563</v>
      </c>
      <c r="G248" s="16" t="s">
        <v>564</v>
      </c>
      <c r="H248" s="40"/>
      <c r="I248" s="116"/>
    </row>
    <row r="249" spans="1:9" ht="68" x14ac:dyDescent="0.2">
      <c r="A249" s="86">
        <v>143</v>
      </c>
      <c r="B249" s="6" t="s">
        <v>399</v>
      </c>
      <c r="C249" s="5" t="s">
        <v>400</v>
      </c>
      <c r="D249" s="6" t="s">
        <v>8</v>
      </c>
      <c r="E249" s="25">
        <v>40</v>
      </c>
      <c r="F249" s="3" t="s">
        <v>563</v>
      </c>
      <c r="G249" s="16" t="s">
        <v>564</v>
      </c>
      <c r="H249" s="40"/>
      <c r="I249" s="116"/>
    </row>
    <row r="250" spans="1:9" ht="119" x14ac:dyDescent="0.2">
      <c r="A250" s="87">
        <v>144</v>
      </c>
      <c r="B250" s="6" t="s">
        <v>401</v>
      </c>
      <c r="C250" s="5" t="s">
        <v>402</v>
      </c>
      <c r="D250" s="6" t="s">
        <v>8</v>
      </c>
      <c r="E250" s="25">
        <v>25</v>
      </c>
      <c r="F250" s="3" t="s">
        <v>563</v>
      </c>
      <c r="G250" s="16" t="s">
        <v>564</v>
      </c>
      <c r="H250" s="40"/>
      <c r="I250" s="116"/>
    </row>
    <row r="251" spans="1:9" x14ac:dyDescent="0.2">
      <c r="A251" s="191" t="s">
        <v>403</v>
      </c>
      <c r="B251" s="192"/>
      <c r="C251" s="192"/>
      <c r="D251" s="192"/>
      <c r="E251" s="192"/>
      <c r="F251" s="192"/>
      <c r="G251" s="192"/>
      <c r="H251" s="192"/>
      <c r="I251" s="123"/>
    </row>
    <row r="252" spans="1:9" ht="68" x14ac:dyDescent="0.2">
      <c r="A252" s="87">
        <v>145</v>
      </c>
      <c r="B252" s="6" t="s">
        <v>404</v>
      </c>
      <c r="C252" s="5" t="s">
        <v>405</v>
      </c>
      <c r="D252" s="6" t="s">
        <v>542</v>
      </c>
      <c r="E252" s="25">
        <v>1</v>
      </c>
      <c r="F252" s="3" t="s">
        <v>563</v>
      </c>
      <c r="G252" s="16" t="s">
        <v>564</v>
      </c>
      <c r="H252" s="40"/>
      <c r="I252" s="116"/>
    </row>
    <row r="253" spans="1:9" ht="85" x14ac:dyDescent="0.2">
      <c r="A253" s="87">
        <v>146</v>
      </c>
      <c r="B253" s="6" t="s">
        <v>406</v>
      </c>
      <c r="C253" s="5" t="s">
        <v>407</v>
      </c>
      <c r="D253" s="6" t="s">
        <v>8</v>
      </c>
      <c r="E253" s="25">
        <v>1</v>
      </c>
      <c r="F253" s="3" t="s">
        <v>563</v>
      </c>
      <c r="G253" s="16" t="s">
        <v>564</v>
      </c>
      <c r="H253" s="40"/>
      <c r="I253" s="116"/>
    </row>
    <row r="254" spans="1:9" ht="85" x14ac:dyDescent="0.2">
      <c r="A254" s="87">
        <v>147</v>
      </c>
      <c r="B254" s="12" t="s">
        <v>27</v>
      </c>
      <c r="C254" s="13" t="s">
        <v>408</v>
      </c>
      <c r="D254" s="14" t="s">
        <v>29</v>
      </c>
      <c r="E254" s="25">
        <v>1</v>
      </c>
      <c r="F254" s="3" t="s">
        <v>563</v>
      </c>
      <c r="G254" s="16" t="s">
        <v>564</v>
      </c>
      <c r="H254" s="43"/>
      <c r="I254" s="116"/>
    </row>
    <row r="255" spans="1:9" ht="102" x14ac:dyDescent="0.2">
      <c r="A255" s="87">
        <v>148</v>
      </c>
      <c r="B255" s="6" t="s">
        <v>306</v>
      </c>
      <c r="C255" s="5" t="s">
        <v>409</v>
      </c>
      <c r="D255" s="6" t="s">
        <v>549</v>
      </c>
      <c r="E255" s="25">
        <v>8</v>
      </c>
      <c r="F255" s="3" t="s">
        <v>563</v>
      </c>
      <c r="G255" s="16" t="s">
        <v>564</v>
      </c>
      <c r="H255" s="40"/>
      <c r="I255" s="116"/>
    </row>
    <row r="256" spans="1:9" ht="68" x14ac:dyDescent="0.2">
      <c r="A256" s="87">
        <v>149</v>
      </c>
      <c r="B256" s="6" t="s">
        <v>281</v>
      </c>
      <c r="C256" s="5" t="s">
        <v>282</v>
      </c>
      <c r="D256" s="6" t="s">
        <v>8</v>
      </c>
      <c r="E256" s="25">
        <v>4</v>
      </c>
      <c r="F256" s="3" t="s">
        <v>563</v>
      </c>
      <c r="G256" s="16" t="s">
        <v>564</v>
      </c>
      <c r="H256" s="40"/>
      <c r="I256" s="116"/>
    </row>
    <row r="257" spans="1:9" ht="153" x14ac:dyDescent="0.2">
      <c r="A257" s="87">
        <v>150</v>
      </c>
      <c r="B257" s="6" t="s">
        <v>410</v>
      </c>
      <c r="C257" s="5" t="s">
        <v>411</v>
      </c>
      <c r="D257" s="6" t="s">
        <v>29</v>
      </c>
      <c r="E257" s="25">
        <v>2</v>
      </c>
      <c r="F257" s="3" t="s">
        <v>563</v>
      </c>
      <c r="G257" s="16" t="s">
        <v>564</v>
      </c>
      <c r="H257" s="40"/>
      <c r="I257" s="116"/>
    </row>
    <row r="258" spans="1:9" ht="68" x14ac:dyDescent="0.2">
      <c r="A258" s="87">
        <v>151</v>
      </c>
      <c r="B258" s="6" t="s">
        <v>49</v>
      </c>
      <c r="C258" s="9" t="s">
        <v>23</v>
      </c>
      <c r="D258" s="6" t="s">
        <v>8</v>
      </c>
      <c r="E258" s="25">
        <v>30</v>
      </c>
      <c r="F258" s="3" t="s">
        <v>563</v>
      </c>
      <c r="G258" s="16" t="s">
        <v>564</v>
      </c>
      <c r="H258" s="40"/>
      <c r="I258" s="116"/>
    </row>
    <row r="259" spans="1:9" ht="68" x14ac:dyDescent="0.2">
      <c r="A259" s="87">
        <v>152</v>
      </c>
      <c r="B259" s="6" t="s">
        <v>18</v>
      </c>
      <c r="C259" s="5" t="s">
        <v>412</v>
      </c>
      <c r="D259" s="6" t="s">
        <v>8</v>
      </c>
      <c r="E259" s="25">
        <v>10</v>
      </c>
      <c r="F259" s="3" t="s">
        <v>563</v>
      </c>
      <c r="G259" s="16" t="s">
        <v>564</v>
      </c>
      <c r="H259" s="40"/>
      <c r="I259" s="116"/>
    </row>
    <row r="260" spans="1:9" ht="102" x14ac:dyDescent="0.2">
      <c r="A260" s="87">
        <v>153</v>
      </c>
      <c r="B260" s="6" t="s">
        <v>20</v>
      </c>
      <c r="C260" s="5" t="s">
        <v>21</v>
      </c>
      <c r="D260" s="6" t="s">
        <v>8</v>
      </c>
      <c r="E260" s="25">
        <v>10</v>
      </c>
      <c r="F260" s="3" t="s">
        <v>563</v>
      </c>
      <c r="G260" s="16" t="s">
        <v>564</v>
      </c>
      <c r="H260" s="40"/>
      <c r="I260" s="116"/>
    </row>
    <row r="261" spans="1:9" ht="51" x14ac:dyDescent="0.2">
      <c r="A261" s="87">
        <v>154</v>
      </c>
      <c r="B261" s="6" t="s">
        <v>317</v>
      </c>
      <c r="C261" s="5" t="s">
        <v>413</v>
      </c>
      <c r="D261" s="6" t="s">
        <v>8</v>
      </c>
      <c r="E261" s="25">
        <v>1</v>
      </c>
      <c r="F261" s="3" t="s">
        <v>563</v>
      </c>
      <c r="G261" s="16" t="s">
        <v>564</v>
      </c>
      <c r="H261" s="40"/>
      <c r="I261" s="116"/>
    </row>
    <row r="262" spans="1:9" ht="51" x14ac:dyDescent="0.2">
      <c r="A262" s="87">
        <v>155</v>
      </c>
      <c r="B262" s="6" t="s">
        <v>318</v>
      </c>
      <c r="C262" s="5" t="s">
        <v>414</v>
      </c>
      <c r="D262" s="6" t="s">
        <v>8</v>
      </c>
      <c r="E262" s="25">
        <v>1</v>
      </c>
      <c r="F262" s="3" t="s">
        <v>563</v>
      </c>
      <c r="G262" s="16" t="s">
        <v>564</v>
      </c>
      <c r="H262" s="40"/>
      <c r="I262" s="116"/>
    </row>
    <row r="263" spans="1:9" ht="51" x14ac:dyDescent="0.2">
      <c r="A263" s="87">
        <v>156</v>
      </c>
      <c r="B263" s="6" t="s">
        <v>320</v>
      </c>
      <c r="C263" s="5" t="s">
        <v>415</v>
      </c>
      <c r="D263" s="6" t="s">
        <v>8</v>
      </c>
      <c r="E263" s="25">
        <v>1</v>
      </c>
      <c r="F263" s="3" t="s">
        <v>563</v>
      </c>
      <c r="G263" s="16" t="s">
        <v>564</v>
      </c>
      <c r="H263" s="40"/>
      <c r="I263" s="116"/>
    </row>
    <row r="264" spans="1:9" ht="51" x14ac:dyDescent="0.2">
      <c r="A264" s="87">
        <v>157</v>
      </c>
      <c r="B264" s="6" t="s">
        <v>322</v>
      </c>
      <c r="C264" s="5" t="s">
        <v>416</v>
      </c>
      <c r="D264" s="6" t="s">
        <v>8</v>
      </c>
      <c r="E264" s="25">
        <v>1</v>
      </c>
      <c r="F264" s="3" t="s">
        <v>563</v>
      </c>
      <c r="G264" s="16" t="s">
        <v>564</v>
      </c>
      <c r="H264" s="40"/>
      <c r="I264" s="116"/>
    </row>
    <row r="265" spans="1:9" ht="51" x14ac:dyDescent="0.2">
      <c r="A265" s="87">
        <v>158</v>
      </c>
      <c r="B265" s="6" t="s">
        <v>417</v>
      </c>
      <c r="C265" s="5" t="s">
        <v>418</v>
      </c>
      <c r="D265" s="6" t="s">
        <v>8</v>
      </c>
      <c r="E265" s="25">
        <v>30</v>
      </c>
      <c r="F265" s="3" t="s">
        <v>563</v>
      </c>
      <c r="G265" s="16" t="s">
        <v>564</v>
      </c>
      <c r="H265" s="40"/>
      <c r="I265" s="116"/>
    </row>
    <row r="266" spans="1:9" ht="68" x14ac:dyDescent="0.2">
      <c r="A266" s="87">
        <v>159</v>
      </c>
      <c r="B266" s="6" t="s">
        <v>292</v>
      </c>
      <c r="C266" s="5" t="s">
        <v>419</v>
      </c>
      <c r="D266" s="6" t="s">
        <v>8</v>
      </c>
      <c r="E266" s="25">
        <v>120</v>
      </c>
      <c r="F266" s="3" t="s">
        <v>563</v>
      </c>
      <c r="G266" s="16" t="s">
        <v>564</v>
      </c>
      <c r="H266" s="40"/>
      <c r="I266" s="116"/>
    </row>
    <row r="267" spans="1:9" ht="119" x14ac:dyDescent="0.2">
      <c r="A267" s="87">
        <v>160</v>
      </c>
      <c r="B267" s="6" t="s">
        <v>150</v>
      </c>
      <c r="C267" s="5" t="s">
        <v>420</v>
      </c>
      <c r="D267" s="6" t="s">
        <v>16</v>
      </c>
      <c r="E267" s="25">
        <v>3</v>
      </c>
      <c r="F267" s="3" t="s">
        <v>563</v>
      </c>
      <c r="G267" s="16" t="s">
        <v>564</v>
      </c>
      <c r="H267" s="40"/>
      <c r="I267" s="116"/>
    </row>
    <row r="268" spans="1:9" ht="85" x14ac:dyDescent="0.2">
      <c r="A268" s="87">
        <v>161</v>
      </c>
      <c r="B268" s="6" t="s">
        <v>154</v>
      </c>
      <c r="C268" s="5" t="s">
        <v>421</v>
      </c>
      <c r="D268" s="6" t="s">
        <v>16</v>
      </c>
      <c r="E268" s="25">
        <v>5</v>
      </c>
      <c r="F268" s="3" t="s">
        <v>563</v>
      </c>
      <c r="G268" s="16" t="s">
        <v>564</v>
      </c>
      <c r="H268" s="40"/>
      <c r="I268" s="116"/>
    </row>
    <row r="269" spans="1:9" ht="119" x14ac:dyDescent="0.2">
      <c r="A269" s="87">
        <v>162</v>
      </c>
      <c r="B269" s="6" t="s">
        <v>422</v>
      </c>
      <c r="C269" s="5" t="s">
        <v>423</v>
      </c>
      <c r="D269" s="6" t="s">
        <v>16</v>
      </c>
      <c r="E269" s="25">
        <v>2</v>
      </c>
      <c r="F269" s="3" t="s">
        <v>563</v>
      </c>
      <c r="G269" s="16" t="s">
        <v>564</v>
      </c>
      <c r="H269" s="40"/>
      <c r="I269" s="116"/>
    </row>
    <row r="270" spans="1:9" ht="153" x14ac:dyDescent="0.2">
      <c r="A270" s="87">
        <v>163</v>
      </c>
      <c r="B270" s="6" t="s">
        <v>424</v>
      </c>
      <c r="C270" s="5" t="s">
        <v>425</v>
      </c>
      <c r="D270" s="6" t="s">
        <v>16</v>
      </c>
      <c r="E270" s="25">
        <v>1</v>
      </c>
      <c r="F270" s="3" t="s">
        <v>563</v>
      </c>
      <c r="G270" s="16" t="s">
        <v>564</v>
      </c>
      <c r="H270" s="40"/>
      <c r="I270" s="116"/>
    </row>
    <row r="271" spans="1:9" ht="85" x14ac:dyDescent="0.2">
      <c r="A271" s="87">
        <v>164</v>
      </c>
      <c r="B271" s="6" t="s">
        <v>426</v>
      </c>
      <c r="C271" s="5" t="s">
        <v>427</v>
      </c>
      <c r="D271" s="6" t="s">
        <v>16</v>
      </c>
      <c r="E271" s="25">
        <v>1</v>
      </c>
      <c r="F271" s="3" t="s">
        <v>563</v>
      </c>
      <c r="G271" s="16" t="s">
        <v>564</v>
      </c>
      <c r="H271" s="40"/>
      <c r="I271" s="116"/>
    </row>
    <row r="272" spans="1:9" ht="187" x14ac:dyDescent="0.2">
      <c r="A272" s="87">
        <v>165</v>
      </c>
      <c r="B272" s="6" t="s">
        <v>428</v>
      </c>
      <c r="C272" s="5" t="s">
        <v>429</v>
      </c>
      <c r="D272" s="6" t="s">
        <v>16</v>
      </c>
      <c r="E272" s="25">
        <v>1</v>
      </c>
      <c r="F272" s="3" t="s">
        <v>563</v>
      </c>
      <c r="G272" s="16" t="s">
        <v>564</v>
      </c>
      <c r="H272" s="40"/>
      <c r="I272" s="116"/>
    </row>
    <row r="273" spans="1:9" ht="102" x14ac:dyDescent="0.2">
      <c r="A273" s="87">
        <v>166</v>
      </c>
      <c r="B273" s="25" t="s">
        <v>430</v>
      </c>
      <c r="C273" s="5" t="s">
        <v>431</v>
      </c>
      <c r="D273" s="6" t="s">
        <v>35</v>
      </c>
      <c r="E273" s="25">
        <v>1</v>
      </c>
      <c r="F273" s="3" t="s">
        <v>563</v>
      </c>
      <c r="G273" s="16" t="s">
        <v>564</v>
      </c>
      <c r="H273" s="40"/>
      <c r="I273" s="116"/>
    </row>
    <row r="274" spans="1:9" ht="136" x14ac:dyDescent="0.2">
      <c r="A274" s="87">
        <v>167</v>
      </c>
      <c r="B274" s="6" t="s">
        <v>432</v>
      </c>
      <c r="C274" s="5" t="s">
        <v>433</v>
      </c>
      <c r="D274" s="6" t="s">
        <v>35</v>
      </c>
      <c r="E274" s="25">
        <v>1</v>
      </c>
      <c r="F274" s="3" t="s">
        <v>563</v>
      </c>
      <c r="G274" s="16" t="s">
        <v>564</v>
      </c>
      <c r="H274" s="40"/>
      <c r="I274" s="116"/>
    </row>
    <row r="275" spans="1:9" ht="85" x14ac:dyDescent="0.2">
      <c r="A275" s="87">
        <v>168</v>
      </c>
      <c r="B275" s="27" t="s">
        <v>434</v>
      </c>
      <c r="C275" s="30" t="s">
        <v>435</v>
      </c>
      <c r="D275" s="31" t="s">
        <v>185</v>
      </c>
      <c r="E275" s="25">
        <v>1</v>
      </c>
      <c r="F275" s="3" t="s">
        <v>563</v>
      </c>
      <c r="G275" s="16" t="s">
        <v>564</v>
      </c>
      <c r="H275" s="40"/>
      <c r="I275" s="116"/>
    </row>
    <row r="276" spans="1:9" ht="68" x14ac:dyDescent="0.2">
      <c r="A276" s="87">
        <v>169</v>
      </c>
      <c r="B276" s="27" t="s">
        <v>436</v>
      </c>
      <c r="C276" s="30" t="s">
        <v>437</v>
      </c>
      <c r="D276" s="27" t="s">
        <v>187</v>
      </c>
      <c r="E276" s="25">
        <v>1</v>
      </c>
      <c r="F276" s="3" t="s">
        <v>563</v>
      </c>
      <c r="G276" s="16" t="s">
        <v>564</v>
      </c>
      <c r="H276" s="40"/>
      <c r="I276" s="116"/>
    </row>
    <row r="277" spans="1:9" ht="102" x14ac:dyDescent="0.2">
      <c r="A277" s="87">
        <v>170</v>
      </c>
      <c r="B277" s="27" t="s">
        <v>438</v>
      </c>
      <c r="C277" s="15" t="s">
        <v>439</v>
      </c>
      <c r="D277" s="27" t="s">
        <v>187</v>
      </c>
      <c r="E277" s="25">
        <v>1</v>
      </c>
      <c r="F277" s="3" t="s">
        <v>563</v>
      </c>
      <c r="G277" s="16" t="s">
        <v>564</v>
      </c>
      <c r="H277" s="40"/>
      <c r="I277" s="116"/>
    </row>
    <row r="278" spans="1:9" x14ac:dyDescent="0.2">
      <c r="A278" s="88"/>
      <c r="B278" s="63"/>
      <c r="C278" s="64"/>
      <c r="D278" s="63"/>
      <c r="E278" s="65"/>
      <c r="F278" s="65"/>
      <c r="G278" s="60"/>
      <c r="H278" s="66"/>
      <c r="I278" s="124"/>
    </row>
    <row r="279" spans="1:9" x14ac:dyDescent="0.2">
      <c r="A279" s="89"/>
      <c r="B279" s="90"/>
      <c r="C279" s="90"/>
      <c r="D279" s="65"/>
      <c r="E279" s="65"/>
      <c r="F279" s="65"/>
      <c r="G279" s="60"/>
      <c r="H279" s="66"/>
      <c r="I279" s="124"/>
    </row>
    <row r="280" spans="1:9" ht="17" thickBot="1" x14ac:dyDescent="0.25">
      <c r="A280" s="97"/>
      <c r="B280" s="98"/>
      <c r="C280" s="98"/>
      <c r="D280" s="98"/>
      <c r="E280" s="99"/>
      <c r="F280" s="99"/>
      <c r="G280" s="167"/>
      <c r="H280" s="105"/>
      <c r="I280" s="125"/>
    </row>
    <row r="281" spans="1:9" ht="16" customHeight="1" x14ac:dyDescent="0.2">
      <c r="A281" s="203" t="s">
        <v>440</v>
      </c>
      <c r="B281" s="204"/>
      <c r="C281" s="204"/>
      <c r="D281" s="204"/>
      <c r="E281" s="204"/>
      <c r="F281" s="204"/>
      <c r="G281" s="204"/>
      <c r="H281" s="204"/>
      <c r="I281" s="205"/>
    </row>
    <row r="282" spans="1:9" ht="51" x14ac:dyDescent="0.2">
      <c r="A282" s="75" t="s">
        <v>137</v>
      </c>
      <c r="B282" s="47" t="s">
        <v>2</v>
      </c>
      <c r="C282" s="47" t="s">
        <v>3</v>
      </c>
      <c r="D282" s="47" t="s">
        <v>4</v>
      </c>
      <c r="E282" s="48" t="s">
        <v>5</v>
      </c>
      <c r="F282" s="48"/>
      <c r="G282" s="48"/>
      <c r="H282" s="49"/>
      <c r="I282" s="115"/>
    </row>
    <row r="283" spans="1:9" ht="51" x14ac:dyDescent="0.2">
      <c r="A283" s="82">
        <v>1</v>
      </c>
      <c r="B283" s="22" t="s">
        <v>443</v>
      </c>
      <c r="C283" s="5" t="s">
        <v>444</v>
      </c>
      <c r="D283" s="6" t="s">
        <v>8</v>
      </c>
      <c r="E283" s="25">
        <v>4000</v>
      </c>
      <c r="F283" s="3" t="s">
        <v>563</v>
      </c>
      <c r="G283" s="16" t="s">
        <v>564</v>
      </c>
      <c r="H283" s="39"/>
      <c r="I283" s="116"/>
    </row>
    <row r="284" spans="1:9" ht="85" x14ac:dyDescent="0.2">
      <c r="A284" s="82">
        <v>2</v>
      </c>
      <c r="B284" s="22" t="s">
        <v>445</v>
      </c>
      <c r="C284" s="5" t="s">
        <v>446</v>
      </c>
      <c r="D284" s="6" t="s">
        <v>8</v>
      </c>
      <c r="E284" s="25">
        <v>4000</v>
      </c>
      <c r="F284" s="3" t="s">
        <v>563</v>
      </c>
      <c r="G284" s="16" t="s">
        <v>564</v>
      </c>
      <c r="H284" s="39"/>
      <c r="I284" s="116"/>
    </row>
    <row r="285" spans="1:9" ht="187" x14ac:dyDescent="0.2">
      <c r="A285" s="82">
        <v>3</v>
      </c>
      <c r="B285" s="22" t="s">
        <v>447</v>
      </c>
      <c r="C285" s="13" t="s">
        <v>448</v>
      </c>
      <c r="D285" s="14" t="s">
        <v>523</v>
      </c>
      <c r="E285" s="25">
        <v>8</v>
      </c>
      <c r="F285" s="3" t="s">
        <v>563</v>
      </c>
      <c r="G285" s="16" t="s">
        <v>564</v>
      </c>
      <c r="H285" s="44"/>
      <c r="I285" s="116"/>
    </row>
    <row r="286" spans="1:9" ht="85" x14ac:dyDescent="0.2">
      <c r="A286" s="82">
        <v>4</v>
      </c>
      <c r="B286" s="22" t="s">
        <v>449</v>
      </c>
      <c r="C286" s="5" t="s">
        <v>450</v>
      </c>
      <c r="D286" s="6" t="s">
        <v>32</v>
      </c>
      <c r="E286" s="25">
        <v>8</v>
      </c>
      <c r="F286" s="3" t="s">
        <v>563</v>
      </c>
      <c r="G286" s="16" t="s">
        <v>564</v>
      </c>
      <c r="H286" s="39"/>
      <c r="I286" s="116"/>
    </row>
    <row r="287" spans="1:9" x14ac:dyDescent="0.2">
      <c r="A287" s="83"/>
      <c r="B287" s="55"/>
      <c r="C287" s="59"/>
      <c r="D287" s="60"/>
      <c r="E287" s="61"/>
      <c r="F287" s="61"/>
      <c r="G287" s="168"/>
      <c r="H287" s="62"/>
      <c r="I287" s="126"/>
    </row>
    <row r="288" spans="1:9" x14ac:dyDescent="0.2">
      <c r="A288" s="83"/>
      <c r="B288" s="84"/>
      <c r="C288" s="84"/>
      <c r="D288" s="91"/>
      <c r="E288" s="57"/>
      <c r="F288" s="57"/>
      <c r="G288" s="71"/>
      <c r="H288" s="62"/>
      <c r="I288" s="126"/>
    </row>
    <row r="289" spans="1:9" ht="17" thickBot="1" x14ac:dyDescent="0.25">
      <c r="A289" s="97"/>
      <c r="B289" s="98"/>
      <c r="C289" s="98"/>
      <c r="D289" s="98"/>
      <c r="E289" s="99"/>
      <c r="F289" s="99"/>
      <c r="G289" s="167"/>
      <c r="H289" s="106"/>
      <c r="I289" s="127"/>
    </row>
    <row r="290" spans="1:9" ht="16" customHeight="1" x14ac:dyDescent="0.2">
      <c r="A290" s="200" t="s">
        <v>451</v>
      </c>
      <c r="B290" s="201"/>
      <c r="C290" s="201"/>
      <c r="D290" s="201"/>
      <c r="E290" s="201"/>
      <c r="F290" s="201"/>
      <c r="G290" s="201"/>
      <c r="H290" s="201"/>
      <c r="I290" s="202"/>
    </row>
    <row r="291" spans="1:9" ht="51" x14ac:dyDescent="0.2">
      <c r="A291" s="75" t="s">
        <v>137</v>
      </c>
      <c r="B291" s="47" t="s">
        <v>2</v>
      </c>
      <c r="C291" s="47" t="s">
        <v>3</v>
      </c>
      <c r="D291" s="47" t="s">
        <v>4</v>
      </c>
      <c r="E291" s="48" t="s">
        <v>5</v>
      </c>
      <c r="F291" s="48"/>
      <c r="G291" s="48"/>
      <c r="H291" s="49"/>
      <c r="I291" s="115"/>
    </row>
    <row r="292" spans="1:9" ht="212" customHeight="1" x14ac:dyDescent="0.2">
      <c r="A292" s="92">
        <v>1</v>
      </c>
      <c r="B292" s="22" t="s">
        <v>453</v>
      </c>
      <c r="C292" s="33" t="s">
        <v>454</v>
      </c>
      <c r="D292" s="22" t="s">
        <v>29</v>
      </c>
      <c r="E292" s="3">
        <v>1</v>
      </c>
      <c r="F292" s="3" t="s">
        <v>563</v>
      </c>
      <c r="G292" s="16" t="s">
        <v>564</v>
      </c>
      <c r="H292" s="38"/>
      <c r="I292" s="116"/>
    </row>
    <row r="293" spans="1:9" ht="68" x14ac:dyDescent="0.2">
      <c r="A293" s="92">
        <v>2</v>
      </c>
      <c r="B293" s="22" t="s">
        <v>455</v>
      </c>
      <c r="C293" s="33" t="s">
        <v>456</v>
      </c>
      <c r="D293" s="22" t="s">
        <v>8</v>
      </c>
      <c r="E293" s="3">
        <v>1</v>
      </c>
      <c r="F293" s="3" t="s">
        <v>563</v>
      </c>
      <c r="G293" s="16" t="s">
        <v>564</v>
      </c>
      <c r="H293" s="38"/>
      <c r="I293" s="116"/>
    </row>
    <row r="294" spans="1:9" ht="51" x14ac:dyDescent="0.2">
      <c r="A294" s="92">
        <v>3</v>
      </c>
      <c r="B294" s="22" t="s">
        <v>292</v>
      </c>
      <c r="C294" s="33" t="s">
        <v>457</v>
      </c>
      <c r="D294" s="22" t="s">
        <v>8</v>
      </c>
      <c r="E294" s="3">
        <v>1500</v>
      </c>
      <c r="F294" s="3" t="s">
        <v>563</v>
      </c>
      <c r="G294" s="16" t="s">
        <v>564</v>
      </c>
      <c r="H294" s="38"/>
      <c r="I294" s="116"/>
    </row>
    <row r="295" spans="1:9" ht="68" x14ac:dyDescent="0.2">
      <c r="A295" s="92">
        <v>4</v>
      </c>
      <c r="B295" s="22" t="s">
        <v>243</v>
      </c>
      <c r="C295" s="33" t="s">
        <v>556</v>
      </c>
      <c r="D295" s="22" t="s">
        <v>8</v>
      </c>
      <c r="E295" s="3">
        <v>150</v>
      </c>
      <c r="F295" s="3" t="s">
        <v>563</v>
      </c>
      <c r="G295" s="16" t="s">
        <v>564</v>
      </c>
      <c r="H295" s="38"/>
      <c r="I295" s="116"/>
    </row>
    <row r="296" spans="1:9" ht="187" x14ac:dyDescent="0.2">
      <c r="A296" s="92">
        <v>5</v>
      </c>
      <c r="B296" s="22" t="s">
        <v>113</v>
      </c>
      <c r="C296" s="33" t="s">
        <v>458</v>
      </c>
      <c r="D296" s="22" t="s">
        <v>8</v>
      </c>
      <c r="E296" s="3">
        <v>1500</v>
      </c>
      <c r="F296" s="3" t="s">
        <v>563</v>
      </c>
      <c r="G296" s="16" t="s">
        <v>564</v>
      </c>
      <c r="H296" s="38"/>
      <c r="I296" s="116"/>
    </row>
    <row r="297" spans="1:9" ht="102" x14ac:dyDescent="0.2">
      <c r="A297" s="92">
        <v>6</v>
      </c>
      <c r="B297" s="22" t="s">
        <v>459</v>
      </c>
      <c r="C297" s="33" t="s">
        <v>460</v>
      </c>
      <c r="D297" s="22" t="s">
        <v>35</v>
      </c>
      <c r="E297" s="3">
        <v>1</v>
      </c>
      <c r="F297" s="3" t="s">
        <v>563</v>
      </c>
      <c r="G297" s="16" t="s">
        <v>564</v>
      </c>
      <c r="H297" s="38"/>
      <c r="I297" s="116"/>
    </row>
    <row r="298" spans="1:9" ht="68" x14ac:dyDescent="0.2">
      <c r="A298" s="92">
        <v>7</v>
      </c>
      <c r="B298" s="22" t="s">
        <v>66</v>
      </c>
      <c r="C298" s="13" t="s">
        <v>67</v>
      </c>
      <c r="D298" s="14" t="s">
        <v>16</v>
      </c>
      <c r="E298" s="3">
        <v>30</v>
      </c>
      <c r="F298" s="3" t="s">
        <v>563</v>
      </c>
      <c r="G298" s="16" t="s">
        <v>564</v>
      </c>
      <c r="H298" s="38"/>
      <c r="I298" s="116"/>
    </row>
    <row r="299" spans="1:9" ht="85" x14ac:dyDescent="0.2">
      <c r="A299" s="92">
        <v>8</v>
      </c>
      <c r="B299" s="22" t="s">
        <v>461</v>
      </c>
      <c r="C299" s="13" t="s">
        <v>462</v>
      </c>
      <c r="D299" s="22" t="s">
        <v>185</v>
      </c>
      <c r="E299" s="3">
        <v>1</v>
      </c>
      <c r="F299" s="3" t="s">
        <v>563</v>
      </c>
      <c r="G299" s="16" t="s">
        <v>564</v>
      </c>
      <c r="H299" s="38"/>
      <c r="I299" s="116"/>
    </row>
    <row r="300" spans="1:9" ht="221" x14ac:dyDescent="0.2">
      <c r="A300" s="92">
        <v>10</v>
      </c>
      <c r="B300" s="12" t="s">
        <v>463</v>
      </c>
      <c r="C300" s="13" t="s">
        <v>464</v>
      </c>
      <c r="D300" s="12" t="s">
        <v>8</v>
      </c>
      <c r="E300" s="12">
        <v>1</v>
      </c>
      <c r="F300" s="3" t="s">
        <v>563</v>
      </c>
      <c r="G300" s="16" t="s">
        <v>564</v>
      </c>
      <c r="H300" s="45"/>
      <c r="I300" s="116"/>
    </row>
    <row r="301" spans="1:9" ht="85" x14ac:dyDescent="0.2">
      <c r="A301" s="92">
        <v>11</v>
      </c>
      <c r="B301" s="22" t="s">
        <v>154</v>
      </c>
      <c r="C301" s="33" t="s">
        <v>465</v>
      </c>
      <c r="D301" s="22" t="s">
        <v>16</v>
      </c>
      <c r="E301" s="3">
        <v>40</v>
      </c>
      <c r="F301" s="3" t="s">
        <v>563</v>
      </c>
      <c r="G301" s="16" t="s">
        <v>564</v>
      </c>
      <c r="H301" s="38"/>
      <c r="I301" s="116"/>
    </row>
    <row r="302" spans="1:9" ht="102" x14ac:dyDescent="0.2">
      <c r="A302" s="92">
        <v>12</v>
      </c>
      <c r="B302" s="22" t="s">
        <v>15</v>
      </c>
      <c r="C302" s="33" t="s">
        <v>466</v>
      </c>
      <c r="D302" s="22" t="s">
        <v>16</v>
      </c>
      <c r="E302" s="3">
        <v>1</v>
      </c>
      <c r="F302" s="3" t="s">
        <v>563</v>
      </c>
      <c r="G302" s="16" t="s">
        <v>564</v>
      </c>
      <c r="H302" s="38"/>
      <c r="I302" s="116"/>
    </row>
    <row r="303" spans="1:9" ht="102" x14ac:dyDescent="0.2">
      <c r="A303" s="92">
        <v>13</v>
      </c>
      <c r="B303" s="22" t="s">
        <v>467</v>
      </c>
      <c r="C303" s="33" t="s">
        <v>468</v>
      </c>
      <c r="D303" s="22" t="s">
        <v>16</v>
      </c>
      <c r="E303" s="3">
        <v>1</v>
      </c>
      <c r="F303" s="3" t="s">
        <v>563</v>
      </c>
      <c r="G303" s="16" t="s">
        <v>564</v>
      </c>
      <c r="H303" s="38"/>
      <c r="I303" s="116"/>
    </row>
    <row r="304" spans="1:9" ht="68" x14ac:dyDescent="0.2">
      <c r="A304" s="92">
        <v>14</v>
      </c>
      <c r="B304" s="22" t="s">
        <v>18</v>
      </c>
      <c r="C304" s="5" t="s">
        <v>412</v>
      </c>
      <c r="D304" s="6" t="s">
        <v>8</v>
      </c>
      <c r="E304" s="3">
        <v>50</v>
      </c>
      <c r="F304" s="3" t="s">
        <v>563</v>
      </c>
      <c r="G304" s="16" t="s">
        <v>564</v>
      </c>
      <c r="H304" s="38"/>
      <c r="I304" s="116"/>
    </row>
    <row r="305" spans="1:9" ht="102" x14ac:dyDescent="0.2">
      <c r="A305" s="92">
        <v>15</v>
      </c>
      <c r="B305" s="22" t="s">
        <v>469</v>
      </c>
      <c r="C305" s="33" t="s">
        <v>470</v>
      </c>
      <c r="D305" s="6" t="s">
        <v>8</v>
      </c>
      <c r="E305" s="3">
        <v>750</v>
      </c>
      <c r="F305" s="3" t="s">
        <v>563</v>
      </c>
      <c r="G305" s="16" t="s">
        <v>564</v>
      </c>
      <c r="H305" s="38"/>
      <c r="I305" s="116"/>
    </row>
    <row r="306" spans="1:9" ht="51" x14ac:dyDescent="0.2">
      <c r="A306" s="92">
        <v>16</v>
      </c>
      <c r="B306" s="22" t="s">
        <v>471</v>
      </c>
      <c r="C306" s="33" t="s">
        <v>472</v>
      </c>
      <c r="D306" s="22" t="s">
        <v>16</v>
      </c>
      <c r="E306" s="3">
        <v>1</v>
      </c>
      <c r="F306" s="3" t="s">
        <v>563</v>
      </c>
      <c r="G306" s="16" t="s">
        <v>564</v>
      </c>
      <c r="H306" s="38"/>
      <c r="I306" s="116"/>
    </row>
    <row r="307" spans="1:9" x14ac:dyDescent="0.2">
      <c r="A307" s="93"/>
      <c r="B307" s="55"/>
      <c r="C307" s="56"/>
      <c r="D307" s="55"/>
      <c r="E307" s="57"/>
      <c r="F307" s="57"/>
      <c r="G307" s="71"/>
      <c r="H307" s="58"/>
      <c r="I307" s="128"/>
    </row>
    <row r="308" spans="1:9" x14ac:dyDescent="0.2">
      <c r="A308" s="94"/>
      <c r="B308" s="34"/>
      <c r="C308" s="34"/>
      <c r="D308" s="35"/>
      <c r="E308" s="35"/>
      <c r="F308" s="57"/>
      <c r="G308" s="71"/>
      <c r="H308" s="58"/>
      <c r="I308" s="128"/>
    </row>
    <row r="309" spans="1:9" ht="17" thickBot="1" x14ac:dyDescent="0.25">
      <c r="A309" s="97"/>
      <c r="B309" s="98"/>
      <c r="C309" s="98"/>
      <c r="D309" s="98"/>
      <c r="E309" s="99"/>
      <c r="F309" s="99"/>
      <c r="G309" s="167"/>
      <c r="H309" s="107"/>
      <c r="I309" s="129"/>
    </row>
    <row r="310" spans="1:9" ht="16" customHeight="1" x14ac:dyDescent="0.2">
      <c r="A310" s="194" t="s">
        <v>473</v>
      </c>
      <c r="B310" s="195"/>
      <c r="C310" s="195"/>
      <c r="D310" s="195"/>
      <c r="E310" s="195"/>
      <c r="F310" s="195"/>
      <c r="G310" s="195"/>
      <c r="H310" s="195"/>
      <c r="I310" s="196"/>
    </row>
    <row r="311" spans="1:9" x14ac:dyDescent="0.2">
      <c r="A311" s="197" t="s">
        <v>474</v>
      </c>
      <c r="B311" s="198"/>
      <c r="C311" s="198"/>
      <c r="D311" s="198"/>
      <c r="E311" s="198"/>
      <c r="F311" s="198"/>
      <c r="G311" s="198"/>
      <c r="H311" s="198"/>
      <c r="I311" s="199"/>
    </row>
    <row r="312" spans="1:9" ht="51" x14ac:dyDescent="0.2">
      <c r="A312" s="75" t="s">
        <v>137</v>
      </c>
      <c r="B312" s="47" t="s">
        <v>2</v>
      </c>
      <c r="C312" s="47" t="s">
        <v>3</v>
      </c>
      <c r="D312" s="47" t="s">
        <v>4</v>
      </c>
      <c r="E312" s="48" t="s">
        <v>5</v>
      </c>
      <c r="F312" s="48"/>
      <c r="G312" s="48"/>
      <c r="H312" s="49"/>
      <c r="I312" s="115"/>
    </row>
    <row r="313" spans="1:9" ht="85" x14ac:dyDescent="0.2">
      <c r="A313" s="144">
        <v>1</v>
      </c>
      <c r="B313" s="145" t="s">
        <v>475</v>
      </c>
      <c r="C313" s="36" t="s">
        <v>476</v>
      </c>
      <c r="D313" s="146" t="s">
        <v>557</v>
      </c>
      <c r="E313" s="147">
        <v>12</v>
      </c>
      <c r="F313" s="3" t="s">
        <v>563</v>
      </c>
      <c r="G313" s="16" t="s">
        <v>564</v>
      </c>
      <c r="H313" s="148"/>
      <c r="I313" s="116"/>
    </row>
    <row r="314" spans="1:9" ht="119" x14ac:dyDescent="0.2">
      <c r="A314" s="144">
        <v>2</v>
      </c>
      <c r="B314" s="145" t="s">
        <v>477</v>
      </c>
      <c r="C314" s="149" t="s">
        <v>478</v>
      </c>
      <c r="D314" s="145" t="s">
        <v>8</v>
      </c>
      <c r="E314" s="147">
        <v>1200</v>
      </c>
      <c r="F314" s="3" t="s">
        <v>563</v>
      </c>
      <c r="G314" s="16" t="s">
        <v>564</v>
      </c>
      <c r="H314" s="150"/>
      <c r="I314" s="116"/>
    </row>
    <row r="315" spans="1:9" ht="102" x14ac:dyDescent="0.2">
      <c r="A315" s="151">
        <v>3</v>
      </c>
      <c r="B315" s="1" t="s">
        <v>514</v>
      </c>
      <c r="C315" s="2" t="s">
        <v>515</v>
      </c>
      <c r="D315" s="37" t="s">
        <v>16</v>
      </c>
      <c r="E315" s="152">
        <v>24</v>
      </c>
      <c r="F315" s="3" t="s">
        <v>563</v>
      </c>
      <c r="G315" s="16" t="s">
        <v>564</v>
      </c>
      <c r="H315" s="153"/>
      <c r="I315" s="116"/>
    </row>
    <row r="316" spans="1:9" ht="85" x14ac:dyDescent="0.2">
      <c r="A316" s="144">
        <v>4</v>
      </c>
      <c r="B316" s="145" t="s">
        <v>479</v>
      </c>
      <c r="C316" s="149" t="s">
        <v>480</v>
      </c>
      <c r="D316" s="145" t="s">
        <v>8</v>
      </c>
      <c r="E316" s="147">
        <v>1047</v>
      </c>
      <c r="F316" s="3" t="s">
        <v>563</v>
      </c>
      <c r="G316" s="16" t="s">
        <v>564</v>
      </c>
      <c r="H316" s="150"/>
      <c r="I316" s="116"/>
    </row>
    <row r="317" spans="1:9" ht="68" x14ac:dyDescent="0.2">
      <c r="A317" s="144">
        <v>5</v>
      </c>
      <c r="B317" s="145" t="s">
        <v>481</v>
      </c>
      <c r="C317" s="15" t="s">
        <v>63</v>
      </c>
      <c r="D317" s="145" t="s">
        <v>8</v>
      </c>
      <c r="E317" s="147">
        <v>34</v>
      </c>
      <c r="F317" s="3" t="s">
        <v>563</v>
      </c>
      <c r="G317" s="16" t="s">
        <v>564</v>
      </c>
      <c r="H317" s="150"/>
      <c r="I317" s="116"/>
    </row>
    <row r="318" spans="1:9" x14ac:dyDescent="0.2">
      <c r="A318" s="95"/>
      <c r="B318" s="84"/>
      <c r="C318" s="84"/>
      <c r="D318" s="57"/>
      <c r="E318" s="57"/>
      <c r="F318" s="57"/>
      <c r="G318" s="71"/>
      <c r="H318" s="54"/>
      <c r="I318" s="130"/>
    </row>
    <row r="319" spans="1:9" x14ac:dyDescent="0.2">
      <c r="A319" s="95"/>
      <c r="B319" s="84"/>
      <c r="C319" s="84"/>
      <c r="D319" s="57"/>
      <c r="E319" s="57"/>
      <c r="F319" s="57"/>
      <c r="G319" s="71"/>
      <c r="H319" s="54"/>
      <c r="I319" s="130"/>
    </row>
    <row r="320" spans="1:9" ht="17" thickBot="1" x14ac:dyDescent="0.25">
      <c r="A320" s="97"/>
      <c r="B320" s="98"/>
      <c r="C320" s="98"/>
      <c r="D320" s="98"/>
      <c r="E320" s="99"/>
      <c r="F320" s="99"/>
      <c r="G320" s="167"/>
      <c r="H320" s="108"/>
      <c r="I320" s="131"/>
    </row>
    <row r="321" spans="1:9" ht="16" customHeight="1" x14ac:dyDescent="0.2">
      <c r="A321" s="185" t="s">
        <v>482</v>
      </c>
      <c r="B321" s="186"/>
      <c r="C321" s="186"/>
      <c r="D321" s="186"/>
      <c r="E321" s="186"/>
      <c r="F321" s="186"/>
      <c r="G321" s="186"/>
      <c r="H321" s="186"/>
      <c r="I321" s="187"/>
    </row>
    <row r="322" spans="1:9" ht="16" customHeight="1" x14ac:dyDescent="0.2">
      <c r="A322" s="188" t="s">
        <v>510</v>
      </c>
      <c r="B322" s="189"/>
      <c r="C322" s="189"/>
      <c r="D322" s="189"/>
      <c r="E322" s="189"/>
      <c r="F322" s="189"/>
      <c r="G322" s="189"/>
      <c r="H322" s="189"/>
      <c r="I322" s="190"/>
    </row>
    <row r="323" spans="1:9" ht="34" x14ac:dyDescent="0.2">
      <c r="A323" s="75" t="s">
        <v>441</v>
      </c>
      <c r="B323" s="47" t="s">
        <v>452</v>
      </c>
      <c r="C323" s="47" t="s">
        <v>99</v>
      </c>
      <c r="D323" s="47" t="s">
        <v>4</v>
      </c>
      <c r="E323" s="48" t="s">
        <v>442</v>
      </c>
      <c r="F323" s="48"/>
      <c r="G323" s="48"/>
      <c r="H323" s="49"/>
      <c r="I323" s="115"/>
    </row>
    <row r="324" spans="1:9" ht="51" x14ac:dyDescent="0.2">
      <c r="A324" s="96">
        <v>1</v>
      </c>
      <c r="B324" s="50" t="s">
        <v>483</v>
      </c>
      <c r="C324" s="53" t="s">
        <v>484</v>
      </c>
      <c r="D324" s="50" t="s">
        <v>8</v>
      </c>
      <c r="E324" s="50">
        <v>18</v>
      </c>
      <c r="F324" s="3" t="s">
        <v>563</v>
      </c>
      <c r="G324" s="16" t="s">
        <v>564</v>
      </c>
      <c r="H324" s="51"/>
      <c r="I324" s="132"/>
    </row>
    <row r="325" spans="1:9" ht="51" x14ac:dyDescent="0.2">
      <c r="A325" s="96">
        <v>2</v>
      </c>
      <c r="B325" s="50" t="s">
        <v>395</v>
      </c>
      <c r="C325" s="53" t="s">
        <v>485</v>
      </c>
      <c r="D325" s="50" t="s">
        <v>558</v>
      </c>
      <c r="E325" s="50">
        <v>18</v>
      </c>
      <c r="F325" s="3" t="s">
        <v>563</v>
      </c>
      <c r="G325" s="16" t="s">
        <v>564</v>
      </c>
      <c r="H325" s="51"/>
      <c r="I325" s="132"/>
    </row>
    <row r="326" spans="1:9" ht="102" x14ac:dyDescent="0.2">
      <c r="A326" s="96">
        <v>3</v>
      </c>
      <c r="B326" s="50" t="s">
        <v>104</v>
      </c>
      <c r="C326" s="53" t="s">
        <v>486</v>
      </c>
      <c r="D326" s="50" t="s">
        <v>35</v>
      </c>
      <c r="E326" s="50">
        <v>1</v>
      </c>
      <c r="F326" s="3" t="s">
        <v>563</v>
      </c>
      <c r="G326" s="16" t="s">
        <v>564</v>
      </c>
      <c r="H326" s="51"/>
      <c r="I326" s="132"/>
    </row>
    <row r="327" spans="1:9" ht="51" x14ac:dyDescent="0.2">
      <c r="A327" s="96">
        <v>4</v>
      </c>
      <c r="B327" s="50" t="s">
        <v>39</v>
      </c>
      <c r="C327" s="53" t="s">
        <v>487</v>
      </c>
      <c r="D327" s="50" t="s">
        <v>35</v>
      </c>
      <c r="E327" s="50">
        <v>1</v>
      </c>
      <c r="F327" s="3" t="s">
        <v>563</v>
      </c>
      <c r="G327" s="16" t="s">
        <v>564</v>
      </c>
      <c r="H327" s="51"/>
      <c r="I327" s="132"/>
    </row>
    <row r="328" spans="1:9" ht="68" x14ac:dyDescent="0.2">
      <c r="A328" s="96">
        <v>5</v>
      </c>
      <c r="B328" s="50" t="s">
        <v>488</v>
      </c>
      <c r="C328" s="53" t="s">
        <v>489</v>
      </c>
      <c r="D328" s="50" t="s">
        <v>8</v>
      </c>
      <c r="E328" s="50">
        <f>18*6</f>
        <v>108</v>
      </c>
      <c r="F328" s="3" t="s">
        <v>563</v>
      </c>
      <c r="G328" s="16" t="s">
        <v>564</v>
      </c>
      <c r="H328" s="51"/>
      <c r="I328" s="132"/>
    </row>
    <row r="329" spans="1:9" ht="51" x14ac:dyDescent="0.2">
      <c r="A329" s="96">
        <v>6</v>
      </c>
      <c r="B329" s="50" t="s">
        <v>490</v>
      </c>
      <c r="C329" s="53" t="s">
        <v>491</v>
      </c>
      <c r="D329" s="50" t="s">
        <v>16</v>
      </c>
      <c r="E329" s="50">
        <v>6</v>
      </c>
      <c r="F329" s="3" t="s">
        <v>563</v>
      </c>
      <c r="G329" s="16" t="s">
        <v>564</v>
      </c>
      <c r="H329" s="51"/>
      <c r="I329" s="132"/>
    </row>
    <row r="330" spans="1:9" x14ac:dyDescent="0.2">
      <c r="A330" s="95"/>
      <c r="B330" s="84"/>
      <c r="C330" s="84"/>
      <c r="D330" s="84"/>
      <c r="E330" s="91"/>
      <c r="F330" s="91"/>
      <c r="G330" s="169"/>
      <c r="H330" s="52"/>
      <c r="I330" s="133"/>
    </row>
    <row r="331" spans="1:9" x14ac:dyDescent="0.2">
      <c r="A331" s="95"/>
      <c r="B331" s="84"/>
      <c r="C331" s="84"/>
      <c r="D331" s="84"/>
      <c r="E331" s="91"/>
      <c r="F331" s="91"/>
      <c r="G331" s="169"/>
      <c r="H331" s="52"/>
      <c r="I331" s="133"/>
    </row>
    <row r="332" spans="1:9" ht="17" thickBot="1" x14ac:dyDescent="0.25">
      <c r="A332" s="97"/>
      <c r="B332" s="98"/>
      <c r="C332" s="98"/>
      <c r="D332" s="98"/>
      <c r="E332" s="99"/>
      <c r="F332" s="99"/>
      <c r="G332" s="167"/>
      <c r="H332" s="109"/>
      <c r="I332" s="134"/>
    </row>
    <row r="333" spans="1:9" ht="16" customHeight="1" x14ac:dyDescent="0.2">
      <c r="A333" s="179" t="s">
        <v>492</v>
      </c>
      <c r="B333" s="180"/>
      <c r="C333" s="180"/>
      <c r="D333" s="180"/>
      <c r="E333" s="180"/>
      <c r="F333" s="180"/>
      <c r="G333" s="180"/>
      <c r="H333" s="180"/>
      <c r="I333" s="181"/>
    </row>
    <row r="334" spans="1:9" ht="16" customHeight="1" x14ac:dyDescent="0.2">
      <c r="A334" s="182" t="s">
        <v>493</v>
      </c>
      <c r="B334" s="183"/>
      <c r="C334" s="183"/>
      <c r="D334" s="183"/>
      <c r="E334" s="183"/>
      <c r="F334" s="183"/>
      <c r="G334" s="183"/>
      <c r="H334" s="183"/>
      <c r="I334" s="184"/>
    </row>
    <row r="335" spans="1:9" ht="34" x14ac:dyDescent="0.2">
      <c r="A335" s="75" t="s">
        <v>441</v>
      </c>
      <c r="B335" s="47" t="s">
        <v>452</v>
      </c>
      <c r="C335" s="47" t="s">
        <v>99</v>
      </c>
      <c r="D335" s="47" t="s">
        <v>4</v>
      </c>
      <c r="E335" s="48" t="s">
        <v>442</v>
      </c>
      <c r="F335" s="48"/>
      <c r="G335" s="48"/>
      <c r="H335" s="49"/>
      <c r="I335" s="115"/>
    </row>
    <row r="336" spans="1:9" ht="68" x14ac:dyDescent="0.2">
      <c r="A336" s="96">
        <v>1</v>
      </c>
      <c r="B336" s="154" t="s">
        <v>494</v>
      </c>
      <c r="C336" s="155" t="s">
        <v>495</v>
      </c>
      <c r="D336" s="156" t="s">
        <v>559</v>
      </c>
      <c r="E336" s="156">
        <v>1</v>
      </c>
      <c r="F336" s="3" t="s">
        <v>563</v>
      </c>
      <c r="G336" s="16" t="s">
        <v>564</v>
      </c>
      <c r="H336" s="157"/>
      <c r="I336" s="132"/>
    </row>
    <row r="337" spans="1:9" ht="68" x14ac:dyDescent="0.2">
      <c r="A337" s="96">
        <v>2</v>
      </c>
      <c r="B337" s="154" t="s">
        <v>496</v>
      </c>
      <c r="C337" s="155" t="s">
        <v>497</v>
      </c>
      <c r="D337" s="156" t="s">
        <v>559</v>
      </c>
      <c r="E337" s="156">
        <v>1</v>
      </c>
      <c r="F337" s="3" t="s">
        <v>563</v>
      </c>
      <c r="G337" s="16" t="s">
        <v>564</v>
      </c>
      <c r="H337" s="157"/>
      <c r="I337" s="132"/>
    </row>
    <row r="338" spans="1:9" ht="68" x14ac:dyDescent="0.2">
      <c r="A338" s="96">
        <v>3</v>
      </c>
      <c r="B338" s="154" t="s">
        <v>498</v>
      </c>
      <c r="C338" s="155" t="s">
        <v>499</v>
      </c>
      <c r="D338" s="156" t="s">
        <v>559</v>
      </c>
      <c r="E338" s="156">
        <v>1</v>
      </c>
      <c r="F338" s="3" t="s">
        <v>563</v>
      </c>
      <c r="G338" s="16" t="s">
        <v>564</v>
      </c>
      <c r="H338" s="157"/>
      <c r="I338" s="132"/>
    </row>
    <row r="339" spans="1:9" ht="68" x14ac:dyDescent="0.2">
      <c r="A339" s="96">
        <v>4</v>
      </c>
      <c r="B339" s="154" t="s">
        <v>500</v>
      </c>
      <c r="C339" s="155" t="s">
        <v>501</v>
      </c>
      <c r="D339" s="156" t="s">
        <v>559</v>
      </c>
      <c r="E339" s="156">
        <v>1</v>
      </c>
      <c r="F339" s="3" t="s">
        <v>563</v>
      </c>
      <c r="G339" s="16" t="s">
        <v>564</v>
      </c>
      <c r="H339" s="157"/>
      <c r="I339" s="132"/>
    </row>
    <row r="340" spans="1:9" ht="68" x14ac:dyDescent="0.2">
      <c r="A340" s="96">
        <v>5</v>
      </c>
      <c r="B340" s="154" t="s">
        <v>502</v>
      </c>
      <c r="C340" s="155" t="s">
        <v>503</v>
      </c>
      <c r="D340" s="156" t="s">
        <v>559</v>
      </c>
      <c r="E340" s="156">
        <v>1</v>
      </c>
      <c r="F340" s="3" t="s">
        <v>563</v>
      </c>
      <c r="G340" s="16" t="s">
        <v>564</v>
      </c>
      <c r="H340" s="157"/>
      <c r="I340" s="132"/>
    </row>
    <row r="341" spans="1:9" ht="51" x14ac:dyDescent="0.2">
      <c r="A341" s="96">
        <v>6</v>
      </c>
      <c r="B341" s="50" t="s">
        <v>504</v>
      </c>
      <c r="C341" s="155" t="s">
        <v>505</v>
      </c>
      <c r="D341" s="156" t="s">
        <v>35</v>
      </c>
      <c r="E341" s="50">
        <v>1</v>
      </c>
      <c r="F341" s="3" t="s">
        <v>563</v>
      </c>
      <c r="G341" s="16" t="s">
        <v>564</v>
      </c>
      <c r="H341" s="51"/>
      <c r="I341" s="132"/>
    </row>
    <row r="342" spans="1:9" ht="68" x14ac:dyDescent="0.2">
      <c r="A342" s="96">
        <v>7</v>
      </c>
      <c r="B342" s="158" t="s">
        <v>506</v>
      </c>
      <c r="C342" s="159" t="str">
        <f>C304</f>
        <v>Suministro de refrigerio en bolsa de papel ecológica compuestos por producto de sal o dulce tipo: pastel de pollo, carne, hawaiano, gloria o sándwich, snack tipo paquete de mínimo 25 gr o fruta de mano  y bebida de 250 ml. Debe  incluir transporte y entrega en el lugar designado por el supervisor.</v>
      </c>
      <c r="D342" s="156" t="s">
        <v>8</v>
      </c>
      <c r="E342" s="156">
        <v>100</v>
      </c>
      <c r="F342" s="3" t="s">
        <v>563</v>
      </c>
      <c r="G342" s="16" t="s">
        <v>564</v>
      </c>
      <c r="H342" s="157"/>
      <c r="I342" s="132"/>
    </row>
    <row r="343" spans="1:9" ht="103" thickBot="1" x14ac:dyDescent="0.25">
      <c r="A343" s="160">
        <v>8</v>
      </c>
      <c r="B343" s="161" t="s">
        <v>507</v>
      </c>
      <c r="C343" s="162" t="s">
        <v>508</v>
      </c>
      <c r="D343" s="163" t="s">
        <v>518</v>
      </c>
      <c r="E343" s="163">
        <v>100</v>
      </c>
      <c r="F343" s="3" t="s">
        <v>563</v>
      </c>
      <c r="G343" s="16" t="s">
        <v>564</v>
      </c>
      <c r="H343" s="164"/>
      <c r="I343" s="165"/>
    </row>
    <row r="344" spans="1:9" x14ac:dyDescent="0.2">
      <c r="A344" s="57"/>
      <c r="B344" s="57"/>
      <c r="C344" s="84"/>
      <c r="D344" s="84"/>
      <c r="E344" s="91"/>
      <c r="F344" s="91"/>
      <c r="G344" s="169"/>
      <c r="H344" s="110"/>
      <c r="I344" s="135"/>
    </row>
    <row r="345" spans="1:9" x14ac:dyDescent="0.2">
      <c r="H345" s="111"/>
      <c r="I345" s="136"/>
    </row>
    <row r="346" spans="1:9" ht="17" thickBot="1" x14ac:dyDescent="0.25">
      <c r="H346" s="112"/>
      <c r="I346" s="137"/>
    </row>
    <row r="347" spans="1:9" ht="17" thickBot="1" x14ac:dyDescent="0.25"/>
    <row r="348" spans="1:9" ht="17" thickBot="1" x14ac:dyDescent="0.25">
      <c r="H348" s="113"/>
      <c r="I348" s="138"/>
    </row>
    <row r="349" spans="1:9" ht="17" thickBot="1" x14ac:dyDescent="0.25">
      <c r="H349" s="113"/>
      <c r="I349" s="139"/>
    </row>
    <row r="350" spans="1:9" ht="17" thickBot="1" x14ac:dyDescent="0.25">
      <c r="H350" s="113"/>
      <c r="I350" s="139"/>
    </row>
  </sheetData>
  <mergeCells count="26">
    <mergeCell ref="A53:H53"/>
    <mergeCell ref="A47:H47"/>
    <mergeCell ref="A40:H40"/>
    <mergeCell ref="A26:H26"/>
    <mergeCell ref="A19:H19"/>
    <mergeCell ref="A185:H185"/>
    <mergeCell ref="A78:I78"/>
    <mergeCell ref="A69:H69"/>
    <mergeCell ref="A67:H67"/>
    <mergeCell ref="A63:H63"/>
    <mergeCell ref="A6:I6"/>
    <mergeCell ref="A4:I4"/>
    <mergeCell ref="A3:I3"/>
    <mergeCell ref="A333:I333"/>
    <mergeCell ref="A334:I334"/>
    <mergeCell ref="A321:I321"/>
    <mergeCell ref="A322:I322"/>
    <mergeCell ref="A241:H241"/>
    <mergeCell ref="A251:H251"/>
    <mergeCell ref="A13:H13"/>
    <mergeCell ref="A310:I310"/>
    <mergeCell ref="A311:I311"/>
    <mergeCell ref="A290:I290"/>
    <mergeCell ref="A281:I281"/>
    <mergeCell ref="A104:I104"/>
    <mergeCell ref="A106:I106"/>
  </mergeCells>
  <pageMargins left="0.7" right="0.7" top="0.75" bottom="0.75" header="0.3" footer="0.3"/>
  <pageSetup paperSize="281"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Naranjo</dc:creator>
  <cp:lastModifiedBy>Oscar Fernando Cardenas Parra</cp:lastModifiedBy>
  <dcterms:created xsi:type="dcterms:W3CDTF">2025-11-08T19:59:34Z</dcterms:created>
  <dcterms:modified xsi:type="dcterms:W3CDTF">2025-11-20T03:08:58Z</dcterms:modified>
</cp:coreProperties>
</file>